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65506" windowWidth="17955" windowHeight="10830" activeTab="0"/>
  </bookViews>
  <sheets>
    <sheet name="新" sheetId="1" r:id="rId1"/>
  </sheets>
  <definedNames>
    <definedName name="_xlnm.Print_Area" localSheetId="0">'新'!$A$1:$N$171</definedName>
    <definedName name="_xlnm.Print_Titles" localSheetId="0">'新'!$1:$4</definedName>
  </definedNames>
  <calcPr fullCalcOnLoad="1"/>
</workbook>
</file>

<file path=xl/comments1.xml><?xml version="1.0" encoding="utf-8"?>
<comments xmlns="http://schemas.openxmlformats.org/spreadsheetml/2006/main">
  <authors>
    <author>微软用户</author>
  </authors>
  <commentList>
    <comment ref="A135" authorId="0">
      <text>
        <r>
          <rPr>
            <b/>
            <sz val="9"/>
            <rFont val="宋体"/>
            <family val="0"/>
          </rPr>
          <t>微软用户:</t>
        </r>
        <r>
          <rPr>
            <sz val="9"/>
            <rFont val="宋体"/>
            <family val="0"/>
          </rPr>
          <t xml:space="preserve">
</t>
        </r>
      </text>
    </comment>
  </commentList>
</comments>
</file>

<file path=xl/sharedStrings.xml><?xml version="1.0" encoding="utf-8"?>
<sst xmlns="http://schemas.openxmlformats.org/spreadsheetml/2006/main" count="1052" uniqueCount="766">
  <si>
    <t>湘西州航运建设一期工程</t>
  </si>
  <si>
    <t>2011 — 2014</t>
  </si>
  <si>
    <t>全州78公里航道整治，泸溪千吨级码头建设，航道6个停靠点建设</t>
  </si>
  <si>
    <t>国省投资地方自筹</t>
  </si>
  <si>
    <t>古丈县古阳河水库</t>
  </si>
  <si>
    <t>古丈县</t>
  </si>
  <si>
    <t>总库容825万立方米,坝高45米,设计灌溉面积2.83万亩,基本解决古丈县城的防洪、供水问题</t>
  </si>
  <si>
    <t>国家补贴地方自筹</t>
  </si>
  <si>
    <t>完成移民征地拆迁，导流洞及大坝主体工程开工建设</t>
  </si>
  <si>
    <t>永顺凯迪绿色能源开发有限公司1×30 MW生物质能发电厂建设工程</t>
  </si>
  <si>
    <t>年发电2.25亿度的1×30 MW生物质能发电机组建设</t>
  </si>
  <si>
    <t>厂房建设、设备运输及安装调试，附属设施建设</t>
  </si>
  <si>
    <t>全州廉租房、公租房建设</t>
  </si>
  <si>
    <t>新建廉租房3000套、公租房4000套</t>
  </si>
  <si>
    <t>全面开工建设，部分项目封顶</t>
  </si>
  <si>
    <t>全州城镇污水处理设施配套管网建设工程</t>
  </si>
  <si>
    <t>完成管网建设356公里</t>
  </si>
  <si>
    <t>国家投资  地方配套</t>
  </si>
  <si>
    <t>完成管网建设78公里</t>
  </si>
  <si>
    <t>全州管道天然气建设项目</t>
  </si>
  <si>
    <t>吉首市             古丈县            泸溪县          保靖县</t>
  </si>
  <si>
    <t>吉首市LNG储配站供气量4万方/日；吉首市L-CNG汽车加气站储配站合建，供气量2万方/日；古丈县项目供气量2.5万方/日；泸溪县项目供气量2.5万方/日；保靖县项目供气量2.5万方/日</t>
  </si>
  <si>
    <t>国家投资 地方投资</t>
  </si>
  <si>
    <t>完成土地征用，场站主体工程，城市管网、户内管道安装</t>
  </si>
  <si>
    <t>永顺县城综合运营开发旧城改造项目</t>
  </si>
  <si>
    <t>政府片区、公安片区、车站片区改造</t>
  </si>
  <si>
    <t>自筹及招商引资</t>
  </si>
  <si>
    <t>完成烈士公园改扩建工程和府正家园二期交付使用</t>
  </si>
  <si>
    <t>永顺县城南区开发</t>
  </si>
  <si>
    <t>县城南区基础设施建设及机关搬迁</t>
  </si>
  <si>
    <t>湘潭南路竣工通车、基本完成府顺家园，地税局机关搬迁</t>
  </si>
  <si>
    <t>湘西经济开发区基础设施建设项目</t>
  </si>
  <si>
    <t>湘西经济开发区</t>
  </si>
  <si>
    <t>完成“四路二桥”工程（滨江路、滨溶路、丰达路（含桥梁）、牯牛路（含桥梁））80%，建成标准厂房20000平方米</t>
  </si>
  <si>
    <t>国家投资                      地方自筹</t>
  </si>
  <si>
    <t>新建成农村3G基站30个，城市城市3G基站40个；新建成FTTV(农村光纤宽带接入点)30个；新增FTFH（城市光纤到户）覆盖15000户</t>
  </si>
  <si>
    <t>完成标准厂房三通一平及部分厂房建设；完成团结路、锰业支路路面、河溪锰工业园路、百里桥大坡公园路建设</t>
  </si>
  <si>
    <t>永顺经济开发区基础设施建设项目</t>
  </si>
  <si>
    <t>2005—2015</t>
  </si>
  <si>
    <t>园区基础设施建设</t>
  </si>
  <si>
    <t>建设芙蓉镇农副产品配送中心，启动芙蓉镇城门楼广场、芙蓉新村、标准化厂房、芙蓉大道二期工程等项目建设</t>
  </si>
  <si>
    <t>国家投资地方债券地方自筹</t>
  </si>
  <si>
    <t>保靖县工业集中区基础设施建设</t>
  </si>
  <si>
    <t>新修集中区工业渣库一座，新建集中区二期供水工程日提水1.7万方，以及集中区道路等基础设施</t>
  </si>
  <si>
    <t>银行贷款自筹资金</t>
  </si>
  <si>
    <t>完成集中区二期工业供水工程及部分道路工程</t>
  </si>
  <si>
    <t>园区道路硬化、供电、供水及其它配套设施建设</t>
  </si>
  <si>
    <t>国家投资县市自筹</t>
  </si>
  <si>
    <t>通水10千米，通电5千米，硬化道路15千米</t>
  </si>
  <si>
    <t>2008—2017</t>
  </si>
  <si>
    <t>银行贷款   县市自筹</t>
  </si>
  <si>
    <t>园区主干道后续工程,进场路火岩坡大桥,供水管网,启动物流园、污水处理工程</t>
  </si>
  <si>
    <t>吉首步步高新天地商业广场</t>
  </si>
  <si>
    <t>总建筑面积13.3万平方米商业广场</t>
  </si>
  <si>
    <t>2011-2014</t>
  </si>
  <si>
    <t>完成部分商业综合楼主体工程</t>
  </si>
  <si>
    <t>湘西民族职业技术学院建设</t>
  </si>
  <si>
    <t>1、校园绿化、校内养殖场、车训场、景观坝及亲水文化演艺广场建设                            2、乾州文化体育会展中心</t>
  </si>
  <si>
    <t xml:space="preserve"> 地方自筹</t>
  </si>
  <si>
    <t>国省投资银行贷款</t>
  </si>
  <si>
    <t>湘西凤凰古城转型升级综合开发</t>
  </si>
  <si>
    <t>国省投资银行贷款企业自筹</t>
  </si>
  <si>
    <t>吉首市文化旅游景点区设施建设项目</t>
  </si>
  <si>
    <t>中央投资   地方自筹</t>
  </si>
  <si>
    <t>芙蓉镇景点圈设施建设</t>
  </si>
  <si>
    <t>永顺县
古丈县</t>
  </si>
  <si>
    <t>2012
—
2020</t>
  </si>
  <si>
    <t>遗址本体保护建设、考古发掘、博物馆建设、遗址展示、游客服务中心、停车场、古民居修缮、河道治理等设施建设</t>
  </si>
  <si>
    <t>老司城遗址本体保护与展示工程；
博物馆、游客服务中心、停车场、围栏、遗址看护用房、标本室、风雨桥、游道等建设</t>
  </si>
  <si>
    <t>全州茶叶产业化建设</t>
  </si>
  <si>
    <t>古丈县                                                                                                                              保靖县</t>
  </si>
  <si>
    <t>1、古丈茶叶产业化建设：建设1万亩标准化茶叶生产基地，茶叶良种繁育基地1000亩；                                                                                                             2、保靖黄金茶建设：新扩黄金茶基地16.4万亩</t>
  </si>
  <si>
    <t>中央投资地方自筹</t>
  </si>
  <si>
    <t>吉首市锰锌整合项目</t>
  </si>
  <si>
    <t>责任单位</t>
  </si>
  <si>
    <t>湘西州凤大公路建设有限责任公司</t>
  </si>
  <si>
    <t>州水利局</t>
  </si>
  <si>
    <t>州能源办</t>
  </si>
  <si>
    <t>州发改委                                                                                                                                                 州林业局</t>
  </si>
  <si>
    <t>州林业局</t>
  </si>
  <si>
    <t>8县市人民政府</t>
  </si>
  <si>
    <t>州移民局</t>
  </si>
  <si>
    <t>州烟基办</t>
  </si>
  <si>
    <t>州住建局</t>
  </si>
  <si>
    <t>州教育局</t>
  </si>
  <si>
    <t>州政府办</t>
  </si>
  <si>
    <t>花垣县人民政府</t>
  </si>
  <si>
    <t>湖南东方锰业有限责任公司</t>
  </si>
  <si>
    <t>湖南三立集团股份有限公司</t>
  </si>
  <si>
    <t>保靖土家人集团</t>
  </si>
  <si>
    <t>湖南湘泉药业股份有限公司</t>
  </si>
  <si>
    <t>洁宝日化湘西公司</t>
  </si>
  <si>
    <t>泸溪县绕城公路建设有限责任公司</t>
  </si>
  <si>
    <t>泸溪县白武公路改造工程有限责任公司</t>
  </si>
  <si>
    <t>永石公路建设有限责任公司</t>
  </si>
  <si>
    <t>永花公路建设有限责任公司</t>
  </si>
  <si>
    <t>保靖迁清公路建设有限公司</t>
  </si>
  <si>
    <t>龙山县龙里公路建设有限责任公司</t>
  </si>
  <si>
    <t>花垣县花民公路建设有限责任公司</t>
  </si>
  <si>
    <t>州发改委</t>
  </si>
  <si>
    <t>州酉沅航运建设有限公司</t>
  </si>
  <si>
    <t>永顺凯迪阳光生物能源开发有限公司</t>
  </si>
  <si>
    <t>吉首经济开发区管理委员会</t>
  </si>
  <si>
    <t>龙山县人民政府</t>
  </si>
  <si>
    <t>保靖县工业园区管委会</t>
  </si>
  <si>
    <t>步步高新天地集团</t>
  </si>
  <si>
    <t>龙山边区中心医院</t>
  </si>
  <si>
    <t xml:space="preserve">吉首市人民政府                            吉首市德夯风景名胜区管理处        </t>
  </si>
  <si>
    <t>吉首市人民政府                     吉首经济开发区管理委员会</t>
  </si>
  <si>
    <t>古丈县宏源钒业有限责任公司</t>
  </si>
  <si>
    <t>花垣德农物业科技有限公司</t>
  </si>
  <si>
    <t>龙山县政府               州发改委</t>
  </si>
  <si>
    <t>州张花高速公路建设协调领导小组</t>
  </si>
  <si>
    <t>州水利局</t>
  </si>
  <si>
    <t>州民族中医院</t>
  </si>
  <si>
    <t>湘西经济开发区</t>
  </si>
  <si>
    <t>州科技局</t>
  </si>
  <si>
    <t>凤凰古城文化旅游投资股份有限公司</t>
  </si>
  <si>
    <t>花垣县城市建设投资公司                    花垣县旅游局</t>
  </si>
  <si>
    <t>湖南酒鬼酒股份有限公司</t>
  </si>
  <si>
    <t>湖南省百信福农业科技开发有限责任公司</t>
  </si>
  <si>
    <t>龙山县秋梅土家族织锦发展有限公司</t>
  </si>
  <si>
    <t>泸溪县群祥新材料有限责任公司</t>
  </si>
  <si>
    <t>永顺县自来水公司</t>
  </si>
  <si>
    <t>州发改委                                                                                                                                       州农业局</t>
  </si>
  <si>
    <t>整合吉首市电解锌和电解锰企业，整体迁建至吉庄工业园和河溪工业园小区，建设年产9万吨电解锰、10万吨电解锌和配套生产硫酸16万吨生产线</t>
  </si>
  <si>
    <t>古丈宏源五氧化二钒加工项目</t>
  </si>
  <si>
    <r>
      <t>5000吨/年五氧化二钒、3000吨/年钒合金系列产品（钒铝合金、钒铁合金、钒钛合金、钒氮合金）、5000m</t>
    </r>
    <r>
      <rPr>
        <vertAlign val="superscript"/>
        <sz val="9"/>
        <rFont val="宋体"/>
        <family val="0"/>
      </rPr>
      <t>3</t>
    </r>
    <r>
      <rPr>
        <sz val="9"/>
        <rFont val="宋体"/>
        <family val="0"/>
      </rPr>
      <t>/年高纯钒电池电解液</t>
    </r>
  </si>
  <si>
    <t>湘西老爹生物有限公司年产500吨杜仲天然橡胶及综合开发利用</t>
  </si>
  <si>
    <t>年产500吨杜仲胶、385吨杜仲籽油、185吨杜仲分离蛋白粉、738吨杜仲饲料添加剂、2000吨杜仲有机肥和17吨杜仲雄花茶</t>
  </si>
  <si>
    <t>花垣德农牧业公司6万头肉牛良种繁育与清真深加工产业化工程</t>
  </si>
  <si>
    <t>湘西黄牛年出栏6万头</t>
  </si>
  <si>
    <t>企业自筹
国内贷款</t>
  </si>
  <si>
    <t>启动牛肉清真加工生产线建设，牛源基地建设，大中型沼气工程</t>
  </si>
  <si>
    <t>保靖FTTX光纤光无源器件加工技术研究与开发</t>
  </si>
  <si>
    <t>新建年产360万件光纤无源器件生产线</t>
  </si>
  <si>
    <t>建设第二、第三条生产线</t>
  </si>
  <si>
    <t>三、新开项目（39个）</t>
  </si>
  <si>
    <t>2013—2015</t>
  </si>
  <si>
    <t>重庆黔江经龙山、张家界至常德铁路，州内段50公里</t>
  </si>
  <si>
    <t>征地拆迁，开工建设</t>
  </si>
  <si>
    <t>张花高速公路三条连接线工程</t>
  </si>
  <si>
    <t>花垣县                          永顺县               古丈县                保靖县</t>
  </si>
  <si>
    <t>花垣至里耶，永顺至小农村，古丈至保靖，总长110.58公里</t>
  </si>
  <si>
    <t>完成征地建设，开工建设</t>
  </si>
  <si>
    <t>G209吉首-凤凰石羊哨公路</t>
  </si>
  <si>
    <t>吉首市  凤凰县</t>
  </si>
  <si>
    <t>2013－2015</t>
  </si>
  <si>
    <t>二级公路40.36公里，路基路面工程</t>
  </si>
  <si>
    <t>完成路基工程60%</t>
  </si>
  <si>
    <t>2014—2016</t>
  </si>
  <si>
    <t>国家投资银行贷款</t>
  </si>
  <si>
    <t>完成路基工程施工</t>
  </si>
  <si>
    <t>凤凰城北三隧一桥工程</t>
  </si>
  <si>
    <t>2013—2014</t>
  </si>
  <si>
    <t>隧道总长700公里，桥350米</t>
  </si>
  <si>
    <t>完成征地拆迁，拉通隧道，完成桥梁主体工程</t>
  </si>
  <si>
    <t>装机35MW水电站及配套设施</t>
  </si>
  <si>
    <t>完成机组设备采购，完成大坝土建工程量60%</t>
  </si>
  <si>
    <t>花垣竹篙滩水电站二期工程</t>
  </si>
  <si>
    <t>2007—2014</t>
  </si>
  <si>
    <t>总装机10MW</t>
  </si>
  <si>
    <t>完成进场公路、溢流坝、电站厂房等建设工程</t>
  </si>
  <si>
    <t>新增装机容量10450千瓦</t>
  </si>
  <si>
    <t>国省投资企业自筹</t>
  </si>
  <si>
    <t>力争启动2-3座水电站增效扩容项目</t>
  </si>
  <si>
    <t>全州页岩气开发建设</t>
  </si>
  <si>
    <t>龙山县                 保靖县             花垣县               永顺县</t>
  </si>
  <si>
    <t>编制完成项目勘查实施方案并通过国土资源部评审；完成4-7口页岩气勘探评价井建设</t>
  </si>
  <si>
    <t>吉首大兴寨水库</t>
  </si>
  <si>
    <t>总库容9900万立方米，坝后电站装机容量1.5万千瓦</t>
  </si>
  <si>
    <t>总库容468万立方米,坝高37米,设计灌溉面积3.03万亩</t>
  </si>
  <si>
    <t>完成工程四通一平、征地补偿，启动大坝浇筑、灌区等工作</t>
  </si>
  <si>
    <t>开工建设，大坝基础开挖回填</t>
  </si>
  <si>
    <t>龙山酉水河治理工程</t>
  </si>
  <si>
    <t>石羔至白羊段河道治理工程</t>
  </si>
  <si>
    <t>铺设城区雨水干管35公里</t>
  </si>
  <si>
    <t>完成征地、部分进水管网及启动水厂建设</t>
  </si>
  <si>
    <t>争取纳入中央预算内投资计划，开工建设</t>
  </si>
  <si>
    <t>古丈县自来水改扩建工程</t>
  </si>
  <si>
    <t>建设厂区工程及城区管网改造</t>
  </si>
  <si>
    <t>红旗路建设及老城区道路改造工程</t>
  </si>
  <si>
    <t>北起州煤炭局，经双拥路南至环城路，道路全长2000米，宽14--20米，需新建500米的峒河大桥一座；对老城区其他道路进行改造和网络化建设</t>
  </si>
  <si>
    <t>完成部分征地拆迁及1200米道路建设</t>
  </si>
  <si>
    <t>凤凰县城市污水管网工程</t>
  </si>
  <si>
    <t>沱江镇</t>
  </si>
  <si>
    <t>旧城区污水管网改造</t>
  </si>
  <si>
    <t>已全部解决2012年第二、三批计划的6.6万人安全饮水问题，完成投资3333.9万元；我州已申报2013年度农村饮水安全建议计划。目前，正在督促各县市抓紧时间编报工程初步设计</t>
  </si>
  <si>
    <t>截至目前，永顺县牛路河老司城治理工程项目完成投资657万元，完成治理长度2.1km，新建堤防1.76km。其他项目正在开展招投标准备工作</t>
  </si>
  <si>
    <t>一期工程正在进行设备安装，预计5月底可以投产</t>
  </si>
  <si>
    <t>污水项目已完成三通一平和施工图纸设计，铜镉渣处理系统已建成，电锌浸出渣系统已完成80%工程量</t>
  </si>
  <si>
    <t>1、完成土石方7.5万立方米。2、完成涵洞21m/1道。3、正在施工红岩寺大桥、宝塔大桥，4、A5标段准备鸡公寨大桥施工前的工作。5、进行螺蛳滩拆迁工作</t>
  </si>
  <si>
    <t>完成30千米污水管网建设</t>
  </si>
  <si>
    <t>全州矿产地质勘探项目建设</t>
  </si>
  <si>
    <t>古丈县
保靖县
花垣县</t>
  </si>
  <si>
    <t>2013-2014</t>
  </si>
  <si>
    <t>省级探矿权采矿权价款</t>
  </si>
  <si>
    <t>新增具有开发潜力的矿产地2处</t>
  </si>
  <si>
    <t>湘西海关(含州口岸办)和湘西出入境检验检疫局</t>
  </si>
  <si>
    <t>项目规划占地31.19亩，建筑总面积约2万平方米。湘西海关（含州口岩办）、湘西出入境检验检疫局办公楼及附属楼建设</t>
  </si>
  <si>
    <t>省投资    州配套</t>
  </si>
  <si>
    <t>完成项目建设用地征地拆迁、规划设计、施工设计等工作，年内完成项目主体工程60%</t>
  </si>
  <si>
    <t>花垣县第二小学及幼儿园搬迁项目</t>
  </si>
  <si>
    <t>总建筑面积40000平方米</t>
  </si>
  <si>
    <t>中央资金
地方自筹</t>
  </si>
  <si>
    <t>幼儿园搬迁投入使用，完成二小土建基础工程及部分主体工程</t>
  </si>
  <si>
    <t>医疗综合楼：总建筑面积6000㎡，含新建5050㎡，改造4480㎡；医生监床培养基地：总建筑面积26000㎡</t>
  </si>
  <si>
    <t>新建培养基地大楼土建及配套设施，医疗综合大楼土建工程</t>
  </si>
  <si>
    <t>湘西自治州民族中医院综合住院楼</t>
  </si>
  <si>
    <t>2013—2016</t>
  </si>
  <si>
    <t>2万平方米的综合住院大楼</t>
  </si>
  <si>
    <t>完成综合住院楼主体工程至15层</t>
  </si>
  <si>
    <t>征地拆迁，规划设计，“三通一平”</t>
  </si>
  <si>
    <t>威斯汀超五星级酒店建设项目</t>
  </si>
  <si>
    <t>新建一家旅游度假酒店，配套开发旅游景点、旅游线路、旅游设施以及其他相关旅游产品</t>
  </si>
  <si>
    <t>完成场地平整及基础建设</t>
  </si>
  <si>
    <t>新建总建筑面积1万平方米的创新服务平台大楼，各类植物提取中试线</t>
  </si>
  <si>
    <t>大楼主体开工建设</t>
  </si>
  <si>
    <t>烟雨凤凰建设</t>
  </si>
  <si>
    <t>民族文化部落、山水实景演出、生态休闲庄园、休闲度假山庄、福田村及配套设施等</t>
  </si>
  <si>
    <t>完成项目征地拆迁及安置工作，开工建设</t>
  </si>
  <si>
    <t>花垣边城旅游开发项目</t>
  </si>
  <si>
    <t>2013—2017</t>
  </si>
  <si>
    <t xml:space="preserve"> 银行贷款地方自筹</t>
  </si>
  <si>
    <t xml:space="preserve">完成拆迁前期准备工作及项目前期立项批复等工作，部分项目开工建设  </t>
  </si>
  <si>
    <t>泸溪沅水风光带建设</t>
  </si>
  <si>
    <t>2013—2018</t>
  </si>
  <si>
    <t>浦市古镇旅游综合开发建设包括古建筑、街道修复与保护，电力、给排水、消防及安防等设施建设工程，楚辞文化园旅游项目建设包括“盘瓠•辛女” 文化广场、民俗特色观光廊桥和沿江观光带及盘瓠文化组团、民族风情组团和休闲养生组团的“一点两线三组团”</t>
  </si>
  <si>
    <t>国家投资地方自筹</t>
  </si>
  <si>
    <t>桔颂塔、辛女广场、涉江楼、修缮古建筑、古街道，建设供排水、电力通信、防卫设施等基础设施</t>
  </si>
  <si>
    <t xml:space="preserve">武陵山民族文化产业园
</t>
  </si>
  <si>
    <t>2012—2016</t>
  </si>
  <si>
    <t>武陵山民族文化产业园项目位于吉首市乾州新区文峰山境内，建设占地6.19平方公里。包括《中国武陵山·吉首国际会展博览中心》、《神秘湘西·幻境魔城》、《湘西民族工艺美术设计及摄影画廊艺术邨》、《湘西美街》、《湘西民族文化城》（即武陵山观光植物园、武陵山非物质文化遗产园和武陵山文学馆、武陵山美术馆、武陵山音乐馆、武陵山博物馆）等</t>
  </si>
  <si>
    <t>完成部分园区建设</t>
  </si>
  <si>
    <t>酒鬼生态工业园建设</t>
  </si>
  <si>
    <t>湘西黄柏综合开发研究及产业化</t>
  </si>
  <si>
    <t>种植优质黄柏20000亩，建成黄柏小檗碱30吨生产线，提高黄柏相关制剂产品质量及效益</t>
  </si>
  <si>
    <t>种植6000亩优质黄柏基地，黄柏小檗碱生产线建设，黄柏相关制剂产品GMP技术改造</t>
  </si>
  <si>
    <t>保靖8万亩优质金银花培育加工基地建设项目</t>
  </si>
  <si>
    <t>8万亩优质金银花培育加工基地建设，300吨金银花绿原酸精深加工</t>
  </si>
  <si>
    <t>3万亩金银花基地及仓储、烘干车间建设，3000吨绿原酸精厂房建设</t>
  </si>
  <si>
    <t>新建厂房及配套设施，设备购置</t>
  </si>
  <si>
    <t>年产50万平方米石材</t>
  </si>
  <si>
    <t>1、征地53亩
2、修建厂房1万平方米
3、购大切机4台及其他设备</t>
  </si>
  <si>
    <t>泸溪县12000吨/年合金粉项目</t>
  </si>
  <si>
    <t>四、前期项目（16个）</t>
  </si>
  <si>
    <t>焦柳铁路石门—怀化段扩能改造工程（州内段）</t>
  </si>
  <si>
    <t>吉首市         永顺县         古丈县</t>
  </si>
  <si>
    <t>2010—</t>
  </si>
  <si>
    <t>全长约351公里，其中州内段143公里，含吉首火车站南迁</t>
  </si>
  <si>
    <t>启动项目前期工作，完成方案研究</t>
  </si>
  <si>
    <t>黔江—张家界高速公路（州内段）</t>
  </si>
  <si>
    <t>高速公路50公里</t>
  </si>
  <si>
    <t>完成可研报告，争取获批</t>
  </si>
  <si>
    <t>酉阳—里耶—永顺高速公路（州内段）</t>
  </si>
  <si>
    <t>2013—</t>
  </si>
  <si>
    <t>高速公路70公里</t>
  </si>
  <si>
    <t>编制可研报告</t>
  </si>
  <si>
    <t>永顺县泽家—沅陵凤滩公路</t>
  </si>
  <si>
    <t>永顺县  古丈县</t>
  </si>
  <si>
    <t>公路里程80公里</t>
  </si>
  <si>
    <t>完成可研报告批复</t>
  </si>
  <si>
    <t>湘西里耶机场建设</t>
  </si>
  <si>
    <t>2012—</t>
  </si>
  <si>
    <t>液化气窑建设进行中，部分设备购置到位；厂区道路绿化完成50%，道路硬化基本完成；完成1号注浆车间建设设计，施工进行中</t>
  </si>
  <si>
    <t>启动集中安置点5处，其中：古丈1处，保靖1处，永顺3处。受益移民2171人，占总任务数33%。其中：古丈557人，保靖964人，永顺650人。投资4342万元，占总任务数17%。其中：古丈1114万元，保靖1928万元，永顺1300万元</t>
  </si>
  <si>
    <t>占地3000亩，机场跑到长2600米，宽45米；建设2个（2G）机位的站坪；航站楼面积3500平方米，配套建设供电、供水、供油、通信、消防及辅助生产生活设施</t>
  </si>
  <si>
    <t>完成项目选址意向报告，争取进入2013年国家调整机场布局规划</t>
  </si>
  <si>
    <t>保靖县竹子坪水电站</t>
  </si>
  <si>
    <t>装机48MW水电站及配套设施</t>
  </si>
  <si>
    <t>争取立项批复</t>
  </si>
  <si>
    <t>凤凰乌巢河水库</t>
  </si>
  <si>
    <t>规划总库容4800万立方米，坝高100米</t>
  </si>
  <si>
    <t>完成可研报告编制</t>
  </si>
  <si>
    <t>规划总库容2300万立方米，坝高60米</t>
  </si>
  <si>
    <t>保靖县腊洞水库</t>
  </si>
  <si>
    <t>争取可研报告获批，启动征地及地勘等工作</t>
  </si>
  <si>
    <t>装机规模100MW</t>
  </si>
  <si>
    <t>完成预可研</t>
  </si>
  <si>
    <t>装机规模100MW，分两期实施，每期规模33×0.15MW</t>
  </si>
  <si>
    <t>完成一期工程预可研</t>
  </si>
  <si>
    <t>花垣县历史文化名镇建设</t>
  </si>
  <si>
    <t>主要建设新西门及城墙、游道、天王庙、同生商号、中衙门、辗房等景点，重建香炉“八景”，新修沿河旅游道路920米</t>
  </si>
  <si>
    <t>国家投资    地方自筹</t>
  </si>
  <si>
    <t>完成可研编制</t>
  </si>
  <si>
    <t>永顺县自来水厂扩建</t>
  </si>
  <si>
    <t>日产自来水5万吨</t>
  </si>
  <si>
    <t>国省投资地方配套</t>
  </si>
  <si>
    <t>做好规划、可研，争取完成立项批复</t>
  </si>
  <si>
    <t>全州大型油料基地建设</t>
  </si>
  <si>
    <t>7县市</t>
  </si>
  <si>
    <t>规划集中连片播种面积81万亩</t>
  </si>
  <si>
    <t>完成实施方案编制等前期工作，申报年度中央预算内投资计划</t>
  </si>
  <si>
    <t>吉首市第二水源及供水水质改造项目</t>
  </si>
  <si>
    <t>2013—2020</t>
  </si>
  <si>
    <t>建设钟家寨水厂沱江引水工程、跃井水库引水工程、狮子庵水厂大兴水库引水工程；改造石家冲水厂、狮子庵水厂、钟家寨水厂净化系统，新增水质监测站；日供水从9万吨扩建至23万吨，配套管网161.7公里</t>
  </si>
  <si>
    <t>完成项目前期工作</t>
  </si>
  <si>
    <t>保靖县陶瓷工业园建设</t>
  </si>
  <si>
    <t>厂房及园区路网、给排水等基础设施建设</t>
  </si>
  <si>
    <t>全州主电网建设项目</t>
  </si>
  <si>
    <t>湘西州</t>
  </si>
  <si>
    <t>银行贷款</t>
  </si>
  <si>
    <t>全部建成投产</t>
  </si>
  <si>
    <t>全州35千伏及以下城农网改造工程</t>
  </si>
  <si>
    <t>2012-2013</t>
  </si>
  <si>
    <t>新开工：1.杨公桥变中低压设备改造工程。2.2013年城网工程：新建、 改造 10 千伏线路12.01 千米， 新建、改造低压线路 71.37 千米。新增改造配变 20 台/0.6515 万千伏安。3.2013年农配网改造：新建、改造10千伏线路45千米，配变47台，变电容量7.36兆伏安；改造未改村7个，完善村24个，新建、改造低压线路142.8千米。
续建：1.永顺王村输变电工程、凤凰沱江变增容改造工程、泸溪县35千伏小水电网络优化工程、永顺万坪输变电工程、泸溪北配套35千伏线路工程、龙山三元变增容改</t>
  </si>
  <si>
    <t>烟水烟路项目正在进行招投标，完成育苗大棚建设53个1500万元，完成烤房进度10%，投资1312万</t>
  </si>
  <si>
    <t>凤凰堤溪大桥：完成上部构造主梁38%；凤凰堤溪高架桥重建工程：完成T梁预制安装50%</t>
  </si>
  <si>
    <t>路基工程基本完成</t>
  </si>
  <si>
    <t>建设烟叶基地的水池、水渠、山塘、管网、机耕路、大棚等</t>
  </si>
  <si>
    <t>新增城市三网融合FTTH覆盖40000户，新建及扩容城市80个3G基站；新增80个农村FTTV接入点、新建60个农村3G基站</t>
  </si>
  <si>
    <t>州移动GSM、TD新建扩容，基础建设及信息化工程</t>
  </si>
  <si>
    <t>8县市</t>
  </si>
  <si>
    <t>GSM基站50个， TD宏站140个，室分30个，管道102公里，线路380公里，业务汇聚机房40个；集团专线720条，wlan建设AP3100个；凤凰综合楼扩建工程</t>
  </si>
  <si>
    <t>自    筹</t>
  </si>
  <si>
    <t>湘西经济开发区</t>
  </si>
  <si>
    <t>5000吨/年铝粉（二期）生产线</t>
  </si>
  <si>
    <t>企业自筹</t>
  </si>
  <si>
    <t xml:space="preserve">永顺县                                                                                                                                             古丈县                吉首市                                                                                         </t>
  </si>
  <si>
    <t>G319泸溪绕城公路</t>
  </si>
  <si>
    <t>二级公路18.826公里，路基路面工程</t>
  </si>
  <si>
    <t>规划设计、征地拆迁；园区“四路二桥”建设，总长8.5公里，宽30-12M，雨污管网建设20公里；园区附属配套设施建设</t>
  </si>
  <si>
    <t>国家投资地方投资</t>
  </si>
  <si>
    <t>吉首经济开发区基础设施建设项目</t>
  </si>
  <si>
    <t>花垣县工业集中区基础设施建设项目</t>
  </si>
  <si>
    <t>住院楼、门诊医技楼、地下车库、环境绿化等67840平方米</t>
  </si>
  <si>
    <t>1、沈丛文熊希龄展览馆扩建:投资2500万元；
2、大型旅游停车场及游客服务接待中心:停车位3200个，游客服务中心10000㎡，公交车站4000㎡，旅馆50000㎡；
3、凤凰县城北旅游综合服务区基础设施建设：城北连接线2.5公里，旅游车专用通道2.8公里，土地平整3.3万平方米，供水管8.5千米，排污管8.5千米；
4、镇竿十二院：总建筑面积约10万平方米，新建剧院会展酒店（五星级）、新建商业街、地下停车场及其他配套设施；
5、黄丝桥古城搬迁及唐城恢复：古城恢复保护、民俗表演、石板广场、休闲度假及停车</t>
  </si>
  <si>
    <t>永顺老司城保护与利用工程</t>
  </si>
  <si>
    <t>国家投资</t>
  </si>
  <si>
    <t>泸溪白沙至辰溪潭湾（泸溪段）公路改造工程</t>
  </si>
  <si>
    <t>改造二级公路30公里</t>
  </si>
  <si>
    <t xml:space="preserve">龙山县                                                                                                                                 花垣县                                                                                                                        </t>
  </si>
  <si>
    <t xml:space="preserve">全州页岩气开发，总勘探面积3458.38平方公里，其中龙山县878平方公里、保靖县1189.72平方公里、花垣县400.43平方公里、永顺县982.23平方公里                                                                                                                                                                               </t>
  </si>
  <si>
    <t>花垣吉辽河水库</t>
  </si>
  <si>
    <t>花垣县</t>
  </si>
  <si>
    <t>总库容943万立方米，坝高39.5米，设计灌溉面积3.27万亩</t>
  </si>
  <si>
    <t>启动酉水河华塘新区四水治理一期工程，力争年内完工</t>
  </si>
  <si>
    <t>日供水3万吨</t>
  </si>
  <si>
    <t>完成工可评审，开工建设一期工程</t>
  </si>
  <si>
    <t>凤凰城区排水防涝工程</t>
  </si>
  <si>
    <t>凤凰县第二水厂建设工程</t>
  </si>
  <si>
    <t>完成全州30个GSM网基站,28个WCDMA基站,传输网建设工程</t>
  </si>
  <si>
    <t>总规模按日供水6万吨建设，近期新建日供水3万吨水厂，DN800原水管线9932米，3.6×2米隧洞2400米，沅水提升泵站一座</t>
  </si>
  <si>
    <t>花垣县城市供水工程</t>
  </si>
  <si>
    <t>保靖县供水扩建工程</t>
  </si>
  <si>
    <t>建设3万吨水厂，改造管网15.47公里</t>
  </si>
  <si>
    <t>征地88亩，建设边区大市场</t>
  </si>
  <si>
    <t>武陵山区特色植物资源开发创新服务平台</t>
  </si>
  <si>
    <t>100万件土家织锦</t>
  </si>
  <si>
    <t>12000吨/年合金粉生产线</t>
  </si>
  <si>
    <t>一期厂房、生产线及配套设施建设</t>
  </si>
  <si>
    <t>序号</t>
  </si>
  <si>
    <t>项目名称</t>
  </si>
  <si>
    <t>建设年限</t>
  </si>
  <si>
    <t>建设规模与内容</t>
  </si>
  <si>
    <t>资金来源</t>
  </si>
  <si>
    <t>总投资</t>
  </si>
  <si>
    <t>开累完成                                                                                                                                投　　资</t>
  </si>
  <si>
    <t>2013年工作目标</t>
  </si>
  <si>
    <t>投   资</t>
  </si>
  <si>
    <t>主要建设内容</t>
  </si>
  <si>
    <t>合计（130个）</t>
  </si>
  <si>
    <t>一、投产项目（32个）</t>
  </si>
  <si>
    <t>凤凰—大兴高速公路（州内段）</t>
  </si>
  <si>
    <t>凤凰县</t>
  </si>
  <si>
    <t>2009—2013</t>
  </si>
  <si>
    <t>高速公路31公里</t>
  </si>
  <si>
    <t>部省投资银行贷款</t>
  </si>
  <si>
    <t>建成通车</t>
  </si>
  <si>
    <t>张家界—花垣高速公路（州内段）</t>
  </si>
  <si>
    <t>永顺县          保靖县           花垣县</t>
  </si>
  <si>
    <t>2008—2013</t>
  </si>
  <si>
    <t>全长147.592公里，其中州内段114.65公里,路基宽24米</t>
  </si>
  <si>
    <t>国家开发银行贷款</t>
  </si>
  <si>
    <t>G209凤凰绕城公路</t>
  </si>
  <si>
    <t>二级公路建设里程5.9公里</t>
  </si>
  <si>
    <t>国省补助县市自筹</t>
  </si>
  <si>
    <t>全州农村通畅工程</t>
  </si>
  <si>
    <t>8县市</t>
  </si>
  <si>
    <t>建设四级公路1200公里</t>
  </si>
  <si>
    <t>建成四级公路1200公里</t>
  </si>
  <si>
    <t>凤凰大桥（重建）工程</t>
  </si>
  <si>
    <t>2011—2013</t>
  </si>
  <si>
    <t>全州农村饮水安全工程</t>
  </si>
  <si>
    <t>2011—2015</t>
  </si>
  <si>
    <t>解决农村18万人饮水安全问题</t>
  </si>
  <si>
    <t>全州中小河流治理工程</t>
  </si>
  <si>
    <t>2009—2015</t>
  </si>
  <si>
    <t>武水、花垣河、沱江、牛路河、猛洞河、洗车河等32条河流48个治理项目,综合治理长度301.3公里</t>
  </si>
  <si>
    <t>中央资金地方配套</t>
  </si>
  <si>
    <t>吉首市万溶江吉凤区、吉首市万溶江社塘坡乡、凤凰县沱江沱江镇长坪村-官庄乡庄上村、凤凰县万溶江竿子坪乡、古丈县草塘河岩头寨镇、保靖县司马河夯沙乡、永顺县牛路河老司城、龙山县果利河二期等8个中小河流治理工程，综合治理河道45.2km</t>
  </si>
  <si>
    <t>全州病险水库除险加固工程</t>
  </si>
  <si>
    <t>2010—2015</t>
  </si>
  <si>
    <r>
      <t>凤凰县千潭、叭果咱，吉首市干田，龙山县大河及泸溪县马家冲等19座小I型及</t>
    </r>
    <r>
      <rPr>
        <sz val="9"/>
        <rFont val="宋体"/>
        <family val="0"/>
      </rPr>
      <t>465</t>
    </r>
    <r>
      <rPr>
        <sz val="9"/>
        <color indexed="8"/>
        <rFont val="宋体"/>
        <family val="0"/>
      </rPr>
      <t>座小II型病险水库除险加固</t>
    </r>
  </si>
  <si>
    <t>中央投资 地方配套</t>
  </si>
  <si>
    <t>高峰、龙洞、鸡公溶、万山垅、池良、垅洞、平不垅、舒家仁、楠木洞、大冲垅(浦市镇)、蒋家垅、潮田垅、甲木溪、米砂溪、正冲垅、洞子溶、白岩壁、大老叉、力口溪、三八、水门河、塘南、关龙、民努、川洞、溜土坪、昂洞湖、白屋冲、陈家洞、天塘、黄龙山、黄土堡、麻阳、偏岩、梅乐、芷潮、凉水坡、漆树界、柯布天池、王家湾、中岔、红星、巴代、马拉、牛角山、响水洞、董格河、新庄、新寨、马拉其、双明、塘坊沟、香井、遥坪、顶天、万隆、尖岩、姚家垅、中台、正南、新林、红星、枇杷科、胜天湖、吴家坳等65座小二型病险水库除险加固</t>
  </si>
  <si>
    <t>全州农村能源建设</t>
  </si>
  <si>
    <t>启用沼气池3300个,养殖小区和联户沼气118个（户），新建沼气后续服务网点45个</t>
  </si>
  <si>
    <t>中央预算内资金   地方自筹</t>
  </si>
  <si>
    <t>启用沼气池3300个,养殖小区和联户沼气118个（1940户），新建沼气后续服务网点45个</t>
  </si>
  <si>
    <t>全州岩溶地区石漠化综合治理工程</t>
  </si>
  <si>
    <t>2013年州重点建设项目进度表（1—4月）</t>
  </si>
  <si>
    <t>2013年1—4月完成情况</t>
  </si>
  <si>
    <t>2008—2015</t>
  </si>
  <si>
    <t>完成21个乡镇石漠化综合治理任务，治理面积212.56平方公里</t>
  </si>
  <si>
    <t>中央投资地方配套</t>
  </si>
  <si>
    <t>综合治理面积57.6平方公里。实施人工造林845.2公顷，封山育林育草4674公顷，蓄水窖269个，田间生产道路13.48公里，棚圈建设16116平方米</t>
  </si>
  <si>
    <t>全州退耕还林工程</t>
  </si>
  <si>
    <t>退耕还林568亩，其中退耕地造林288亩，荒山造林280亩</t>
  </si>
  <si>
    <t>中央预算内资金</t>
  </si>
  <si>
    <t>1、完成荒山造林1.55万亩，封山育林2.1万亩；
2、兑现钱粮补助</t>
  </si>
  <si>
    <t>退耕还林基础设施和产业建设，涉及全州160个乡镇18963个行政村41万户退耕户</t>
  </si>
  <si>
    <t>国家专项资    金</t>
  </si>
  <si>
    <t>全州基本口粮田、农村能源、生态移民、后续产业建设</t>
  </si>
  <si>
    <t>全州库区特困移民解困避险工程</t>
  </si>
  <si>
    <t>集中安置9处，受益移民6550人</t>
  </si>
  <si>
    <t>国家预算内 资 金</t>
  </si>
  <si>
    <t>全州烟叶基础设施建设</t>
  </si>
  <si>
    <t>烟叶基地水渠、水窖、山塘、水池、管网、机耕道路、农用机械、烤房建设、育苗大棚建设及基本烟田土地整理等</t>
  </si>
  <si>
    <t>全州土地整理及开发项目</t>
  </si>
  <si>
    <t>完成保靖县大妥乡、复兴镇，古丈县高峰乡、岩排溪，龙山县三元乡、石羔镇，泸溪县浦市镇等乡镇土地整治项目，共1943.27公顷</t>
  </si>
  <si>
    <t>湘西电信光网城市建设及农村信息化工程</t>
  </si>
  <si>
    <t>新增城市三网融合FTTH覆盖40000户，新建及扩容城市80个3G基站；新增80个农村FTTV接入点、新建60个农村3G基站</t>
  </si>
  <si>
    <t>自    筹</t>
  </si>
  <si>
    <t>建设吉首经济开发区滨江路(燕子路—电站路，长1.5公里，宽16米)、金坪路(人民路西线—溶江路，长4.1公里，宽30米)、燕子路桥(跨万溶江大桥及至乾麻线，桥长0.3公里，宽24米)、溶江锰业路(乾城大道—万溶江,长0.82公里,宽12米)、乾麻线(水厂路—金坪路,长3.5公里,宽16米)、红枫路（人民路西线—红枫公园,长3公里,宽12米）、吉凤工业园至三叉坪连接线（长5公里,宽16米）,道路总长18.22公里，道路面积38万平米；配套建设3公里供水管网（DN200—500）；10千伏供电线路6公里；完善污水、垃圾等相关设施；土地储备2000亩</t>
  </si>
  <si>
    <t xml:space="preserve">1、配套仓储区工程场地回填，完成投资300万元：           2、锅炉房工程基础，完成投资300万元；                      3、酿造车间及配套改造正在初步设计；                      4、污水处理厂改造正在勘查、设计；                                                                                                                              5、露天储酒罐工程正在施工图设计
</t>
  </si>
  <si>
    <t>1、浦市古镇完成民居改造21栋，投资180万元；
2、辛女广场完成，投资230万元；
3、辛女公园道路建设完成投资180万；
4、涉江楼完成投资620万</t>
  </si>
  <si>
    <t>1、古丈县：已落实建设1.5万亩标准化茶叶生产基地，茶叶良种繁育基地1000亩，完成投资2500万元；                                                               2、保靖县：新建基地3000亩，完成投资2300万元</t>
  </si>
  <si>
    <t>完成路基土方5.7万立方米，路基石方10.535 立方米，砌筑工程14437.8立方米，路基完成90%； 石堤中桥完成70% ，钓鱼台大桥完成35%</t>
  </si>
  <si>
    <t>推进行政管理、要素市场、投融资体制改革和龙凤城区一体化建设成为武陵山片区重要城市和经济增长极。新建华塘新区道路5公里，行政中心10万平方米，商住20万 平方米及供水、广场等基础设施建设</t>
  </si>
  <si>
    <t xml:space="preserve">完成项目实施方案,实施计划已拟定,上报县常务会讨论 </t>
  </si>
  <si>
    <t>日供水3万吨净化水厂一座，铺设供水管网25.9公里</t>
  </si>
  <si>
    <t>湘西联通GSM、WCDMA网扩容及传输工程建设</t>
  </si>
  <si>
    <t>全州联通GSM网、WCDMA网基站、传输网建设</t>
  </si>
  <si>
    <t>完成全州98个GSM网基站,98个WCDMA基站,传输网建设工程</t>
  </si>
  <si>
    <t>全州农村危房改造工程</t>
  </si>
  <si>
    <t>农村危房改造16万余户</t>
  </si>
  <si>
    <t>完成农村危房改造3.5万户</t>
  </si>
  <si>
    <t>全州义务教育阶段学校校舍建设</t>
  </si>
  <si>
    <t>州政府行政中心建设工程</t>
  </si>
  <si>
    <t>中心办公楼、会议中心、交易中心、2号楼建设</t>
  </si>
  <si>
    <t>中心办公大楼、会议中心、交易中心建成投用</t>
  </si>
  <si>
    <t>花垣县尾矿库整治工程</t>
  </si>
  <si>
    <t>花垣县</t>
  </si>
  <si>
    <t>开支、谷哨、洞里、道二四座尾矿库整治</t>
  </si>
  <si>
    <t>企业自筹</t>
  </si>
  <si>
    <t>完成4座尾矿库治理</t>
  </si>
  <si>
    <t>湖南东方矿业锰冶炼产业整合15万吨/年电解锰生产线</t>
  </si>
  <si>
    <t>2011—2014</t>
  </si>
  <si>
    <t>年产15吨电解锰生产线建设</t>
  </si>
  <si>
    <t>企业自筹
银行贷款</t>
  </si>
  <si>
    <t>建成一期5万吨电解锰生产线，启动阳极渣处理项目及二期工程建设</t>
  </si>
  <si>
    <t>花垣三立6万吨/年电解锌配套12万吨硫酸生产线及废渣综合利用项目</t>
  </si>
  <si>
    <t>完成年产6万吨电解锌生产线建设，处理铜镉渣3500t/a、处理浸出渣8.5万t/a、处理1500 t/d重金属废水</t>
  </si>
  <si>
    <t>企业自筹
中央资金
银行贷款</t>
  </si>
  <si>
    <t>建设电解锌生产线浸出渣、净化车间、电解车间，建成投产。采用湿法冶炼工艺处理铜镉渣3500t/a，按回转窑工艺处理浸出渣8.5万t/a，采用电化学法处理1500 t/d重金属废水综合治理项目</t>
  </si>
  <si>
    <t>保靖土家人集团年产4000万件紫砂陶瓷制品技术改造</t>
  </si>
  <si>
    <t>保靖县</t>
  </si>
  <si>
    <t>2010—2014</t>
  </si>
  <si>
    <t>新建年产4000万件紫砂陶瓷包装容器生产线</t>
  </si>
  <si>
    <t>完成产权变更、场地平整及一条液化气烧窑改造工程</t>
  </si>
  <si>
    <t>湖南湘泉药业年产20亿片湘西土家族、苗族特色成药GMP升级改造项目</t>
  </si>
  <si>
    <t>吉首市</t>
  </si>
  <si>
    <t>2012—2013</t>
  </si>
  <si>
    <t>改扩建生产车间6000平方米，新建制剂（片剂、颗粒剂、胶囊剂）GMP标准生产线，建设质量检测及安全、消防、环保等配套设施</t>
  </si>
  <si>
    <t>银行贷款企业自筹</t>
  </si>
  <si>
    <t>建成投入使用</t>
  </si>
  <si>
    <t>湖南东顺纸业年产10万吨高档生活用纸项目</t>
  </si>
  <si>
    <t>建设年产10万吨高档生活用纸生产线，配套生产生活附属设施</t>
  </si>
  <si>
    <t>完成剩余厂房建设，一期工程全面投产</t>
  </si>
  <si>
    <t>洁宝日化年产15000吨无纺布项目</t>
  </si>
  <si>
    <t>2012—2014</t>
  </si>
  <si>
    <t>建设年产15000吨水刺无纺布生产线，配套附属生产生活设施</t>
  </si>
  <si>
    <t>完成厂房建设及生产线设备安装，年底正式投产</t>
  </si>
  <si>
    <t>华润雪花年产20万千升啤酒项目</t>
  </si>
  <si>
    <t>建设年产20万千升啤酒生产线，配套附属生产生活设施</t>
  </si>
  <si>
    <t>泸溪金昊二期5000吨/年铝粉项目</t>
  </si>
  <si>
    <t>泸溪县</t>
  </si>
  <si>
    <t>2013—2013</t>
  </si>
  <si>
    <t>竣工（单项投产）</t>
  </si>
  <si>
    <t>二、续建项目（43个）</t>
  </si>
  <si>
    <t>龙山—永顺高速公路</t>
  </si>
  <si>
    <t>龙山县    永顺县</t>
  </si>
  <si>
    <t xml:space="preserve"> 主线全长91.086公里，设计速度80公里/小时，路基宽24.5米。龙山连接线20.649公里，洗车河连接线19.61公里，永顺连接线12.933公里</t>
  </si>
  <si>
    <t>省 投 资开行贷款</t>
  </si>
  <si>
    <t>完成征地拆迁，实施路基、67座桥梁、19座隧道、89道涵洞等工程</t>
  </si>
  <si>
    <t>永顺—吉首高速公路</t>
  </si>
  <si>
    <t>路线全长84.492公里，设计速度80公里/小时，路基宽24.5米。罗依溪连接线3.018公里，吉首北连接线3.654公里，吉首西连接线12.729公里</t>
  </si>
  <si>
    <t>完成征地拆迁，实施路基、64座桥梁、14座隧道、68道涵洞等工程</t>
  </si>
  <si>
    <t>G209～G319吉首绕城公路一期工程</t>
  </si>
  <si>
    <t>2012—2015</t>
  </si>
  <si>
    <t>省 投 资地方自筹</t>
  </si>
  <si>
    <t>铺设城区雨水干管85公里，撇洪渠3处3.3公里，排水渠清淤1.5公里，建设水情自动监测系统、防涝预警和预报系统</t>
  </si>
  <si>
    <t>全州巩固退耕还林成果工程</t>
  </si>
  <si>
    <t>G209龙山绕城公路</t>
  </si>
  <si>
    <t>龙山洗洛-里耶公路</t>
  </si>
  <si>
    <t xml:space="preserve">武陵山龙山来凤经济协作示范区建设 </t>
  </si>
  <si>
    <t>龙山县工业集中区基础设施建设项目</t>
  </si>
  <si>
    <t>龙山边区中心医院建设</t>
  </si>
  <si>
    <t>龙山里耶古城景点圈设施建设</t>
  </si>
  <si>
    <t>黔张常铁路</t>
  </si>
  <si>
    <t>龙山落水洞电站建设工程</t>
  </si>
  <si>
    <t>全州农村水电增效扩容工程</t>
  </si>
  <si>
    <t>永顺中秋河水库</t>
  </si>
  <si>
    <t>龙山石羔水厂</t>
  </si>
  <si>
    <t>龙山边区贸易大市场建设</t>
  </si>
  <si>
    <t>龙山县秋梅年产100万件土家织锦生产线及研发项目</t>
  </si>
  <si>
    <t>龙山明龙年产50万平方米石材加工项目</t>
  </si>
  <si>
    <t>龙山龙潭河水库</t>
  </si>
  <si>
    <t>龙山八面山风电场</t>
  </si>
  <si>
    <t>主要建设内容</t>
  </si>
  <si>
    <t>完成当年投资（%）</t>
  </si>
  <si>
    <t>项目全长42.3公里，路基宽12—15米，二级公路标准，沥青砼路面。其中东线19.3公里，西线23公里。一期工程起于吉首二炮台，与G209相接，经水厂路下穿焦柳铁路，常吉高速，上跨雅溪路，经吉首老水泥厂、白腊坨后与既有G319相交，经农机学院、老寨场、瓮垄水库，止于林木山，与S229相接平交，共有桥梁5座，隧道2座，涵洞2道，平面交叉28处</t>
  </si>
  <si>
    <t>保靖县</t>
  </si>
  <si>
    <t>2012—2014</t>
  </si>
  <si>
    <t>由日供水2万吨近期扩建至4万吨，预留远期扩建至6万吨，新建管网47320米。</t>
  </si>
  <si>
    <t>国省投资地方自筹</t>
  </si>
  <si>
    <t>争取纳入中央预算内投资计划，开工建设部分基础及管网工程</t>
  </si>
  <si>
    <t>1、锰园：完成标准厂房建设和部分设备购置及安装（5000万元）；                                           2、锌园：完成征地、三通一平和厂房建设及部分设备安装（4000万元）</t>
  </si>
  <si>
    <t>完成一期3000吨/年五氧化二钒及钒合金系列产品全部生产线建设，续建高纯钒电池电解液生产线</t>
  </si>
  <si>
    <t>1、古丈茶叶产业化建设：建设1万亩标准化茶叶生产基地，计划茶叶良种繁育基地1000亩（2000万元）；         
2、保靖黄金茶建设：新扩基地3万亩，新建育苗基地1000亩（6000万元）</t>
  </si>
  <si>
    <t>改造原有厂房及公用工程，新增原料仓库2000平方米，科研和检测中心2000平方米</t>
  </si>
  <si>
    <t>国家投资银行贷款</t>
  </si>
  <si>
    <t>2011—2015</t>
  </si>
  <si>
    <t>解决101万人饮水不安全问题</t>
  </si>
  <si>
    <t>中央资金
地方财政
自    筹</t>
  </si>
  <si>
    <t>集中安置3处，受益移民6550人</t>
  </si>
  <si>
    <t>永顺羊峰山—大青山风电场</t>
  </si>
  <si>
    <t>完成移民搬迁安置具体方案的制定和部分移民安置地征收</t>
  </si>
  <si>
    <t>2000—2015</t>
  </si>
  <si>
    <t>国省投资县市自筹</t>
  </si>
  <si>
    <t>1、改扩建中小学校舍47.3万平方米；                        2、完成义务教育合格学校186所</t>
  </si>
  <si>
    <t>1、改扩建中小学校舍4.5平方米；                            2、完成义务教育合格学校52所</t>
  </si>
  <si>
    <t>2011—2013</t>
  </si>
  <si>
    <t>新开工：永顺凯迪电厂送出线路工程；2013年湘西网络容灾建设。续建：1.吉首城北220KV输变电工程； 2.泸溪北110千伏输变电工程、吉首城网110千伏优化工程、永顺城南110千伏输变电工程、宝塔110千伏变电站扩建工程。3、通信信息自动化工程</t>
  </si>
  <si>
    <t>1、建设1800平方米养殖场，完成景观坝及亲水文化演艺广场建设，车训场基本完工，完成部分校园绿化；                                   2、完成乾州文化体育会展中心三通一平，田径运动场施工建设</t>
  </si>
  <si>
    <t>州交通   运输局</t>
  </si>
  <si>
    <t>州交通       运输局</t>
  </si>
  <si>
    <t>州国土       资源局</t>
  </si>
  <si>
    <t>州 凤 大高速公路协调领导     小    组</t>
  </si>
  <si>
    <t xml:space="preserve">州 张 花高速公路协调领导小    组 </t>
  </si>
  <si>
    <t>凤 凰 县绕城公路建设有限责任公司</t>
  </si>
  <si>
    <t>华润雪花啤酒湘西公   司</t>
  </si>
  <si>
    <t>金昊铝业公    司</t>
  </si>
  <si>
    <t>州 龙 永高速公路建设协调领导小组</t>
  </si>
  <si>
    <t>州 永 吉高速公路建设协调领导小组</t>
  </si>
  <si>
    <t>吉 首 市新兴城乡建设开发有限公司</t>
  </si>
  <si>
    <t>龙 山 县环城公路建设有限责任公司</t>
  </si>
  <si>
    <t>花 垣 县交通建设有限责任公   司</t>
  </si>
  <si>
    <t>古 丈 县人民政府         州烟草局  
州水利局</t>
  </si>
  <si>
    <t>永 顺 县经济建设投资公司</t>
  </si>
  <si>
    <t>永 顺 县南区开发建设公司</t>
  </si>
  <si>
    <t>泸 溪 县人民政府</t>
  </si>
  <si>
    <t>湘西经济开发区管委   会</t>
  </si>
  <si>
    <t>永 顺 县经济开发区管委会</t>
  </si>
  <si>
    <t>龙 山 县人民政府</t>
  </si>
  <si>
    <t>花 垣 县人民政府</t>
  </si>
  <si>
    <t>湘西民族职业技术学   院</t>
  </si>
  <si>
    <t>凤 凰 县人民政府</t>
  </si>
  <si>
    <t>州芙蓉镇景点圈管委   会</t>
  </si>
  <si>
    <t>龙 山 里耶管理区委员会</t>
  </si>
  <si>
    <t>永 顺 县老司城遗址管理处</t>
  </si>
  <si>
    <t xml:space="preserve">古 丈 县政   府         保 靖 县政   府     州茶叶办                                     </t>
  </si>
  <si>
    <t>湘西老爹生物有限公   司</t>
  </si>
  <si>
    <t>保靖县   经信局</t>
  </si>
  <si>
    <t>吉凤公路改造建设有限责任公   司</t>
  </si>
  <si>
    <t>五菱电力湖南中水投资有限公   司</t>
  </si>
  <si>
    <t>州国土  资源局</t>
  </si>
  <si>
    <t>吉 首 市人民政府                                                                                                           州水利局</t>
  </si>
  <si>
    <t>永 顺 县人民政府                州烟草局
州水利局</t>
  </si>
  <si>
    <t>花 垣 县人民政府                州烟草局
州水利局</t>
  </si>
  <si>
    <t>保 靖 县人民政府</t>
  </si>
  <si>
    <t>古 丈 县人民政府</t>
  </si>
  <si>
    <t xml:space="preserve">吉 首 市人民政府 </t>
  </si>
  <si>
    <t>州国土   资源局</t>
  </si>
  <si>
    <t>州人民   医 院</t>
  </si>
  <si>
    <t>泸 溪 县沅水旅游公  司</t>
  </si>
  <si>
    <t>吉 首 市人民政府</t>
  </si>
  <si>
    <t>凤 凰 县人民县政府</t>
  </si>
  <si>
    <t>保 靖 县水利局</t>
  </si>
  <si>
    <t>永 顺 县人民政府</t>
  </si>
  <si>
    <t>保 靖 县工业园区管委会</t>
  </si>
  <si>
    <t>土石方、通涵完成100%，桥梁基础、下构、上构完成100%，桥面铺装85%，路面底基层100%，基层96%，绿化76%，房建正在基础施工</t>
  </si>
  <si>
    <t>路基底基层基本完成，安保、房建、绿化、标志牌等进场施工</t>
  </si>
  <si>
    <t>完成路面工程144公里</t>
  </si>
  <si>
    <t>新建沼气池1495 个，养殖小区和联户沼气 28 个（户），新建沼气后续服务网点 33个</t>
  </si>
  <si>
    <t>新开工：杨公桥变中低压设备改造工程已批复可研。2013年城网工程：第一批城网项目计划已下达，设计正在批复。2013年农配网改造：已下达综合计划。
续建：永顺王村输变电工程2月2日投产。凤凰沱江变增容改造工程变电4月19日投产，线路1月16日投产。泸溪县35千伏小水电网络优化工程1月28日投产。永顺万坪输变电工程电气安装完成40%，线路正在杆塔组立。泸溪北配套35千伏线路工程杆塔完成50%。龙山三元变增容改变电电气安装完成60%；新城至三元线路工程架线完成90%。2012年农配网改造：中央：10kV线路198公里；配变269台；低压线路674公里；户表19697个；村网改造36个。自筹：10kV线路75公里；配变85台；低压线路241公里；户表4115个；村网改造30个</t>
  </si>
  <si>
    <t>林业：人工造林完成100%，封山育林补植完成80%，完成投资2300万元；水利：花垣县已完成渠道2500米，蓄水池2口，拦砂坝1座，山塘整修2口，完成投资70万元。凤凰县完成拦沙坝1座引水渠450米，完成投资635万元。永顺县全部完成，完成投资120万元。泸溪县完成引水渠900米，山塘维修1口，完成投资20万元</t>
  </si>
  <si>
    <t>完成整地植苗</t>
  </si>
  <si>
    <t>开工建设校舍16750平方米</t>
  </si>
  <si>
    <t>尾矿库的主坝体、副坝体降坡、加固已完成，正在新建排洪系统，增设排污设施及安装砂泵</t>
  </si>
  <si>
    <t>完成3号车间主体工程；基本完成厂区道路硬化；消防设施正在安装</t>
  </si>
  <si>
    <t>目前正在进行场地平整；购买开发区标准厂房一栋，用于部分产品生产；主要设备采购意向性洽谈中</t>
  </si>
  <si>
    <t>完成前期地质勘探、方案设计，初步设计完善中</t>
  </si>
  <si>
    <t>3200㎡的主厂房已封顶</t>
  </si>
  <si>
    <t>完成招投标，施工单位已进场进行驻地建设，实物量调查已全部完成，现正与州协调指挥部进行拆迁工作包干协议签订事项的协商</t>
  </si>
  <si>
    <t>临时工程完成0.55公里 ；路基土方完成1.876万立方；完成K15+740石拱涵、K16+000盖板涵两道，K16+472钢板波纹管涵完成基础施工并管身并装完成123.6米；隧道掘进288延米</t>
  </si>
  <si>
    <t>完成路基土石方1.5万方</t>
  </si>
  <si>
    <t>三个合同段开工建设</t>
  </si>
  <si>
    <t>路基已完成45%</t>
  </si>
  <si>
    <t>七个标段已全线开工，各标段首件工程已经全面启动，完成路基土石方10万立方米，火岩安置区工程已破土动工。截止2013年4月底征地工作已基本完成，房屋拆迁工作完成50%</t>
  </si>
  <si>
    <t>正在进行征地拆迁的实物量调查，发放核实好的田土、林地、林木、房产补偿费。A2标段已完成3.5公里路基加宽</t>
  </si>
  <si>
    <t>已签订施工及监理合同，前期工作已完成，二标已进场进行路基施工</t>
  </si>
  <si>
    <t>初步设计已由西南民航局批复，现正着手招投标工作</t>
  </si>
  <si>
    <t>武溪深水码头框架已完成正在进行部分航道疏浚工程、炸礁工程、雷诺护垫及码头框架结构梁体现浇工程等施工</t>
  </si>
  <si>
    <t>征地同步进行。采石场表层土层完成，坝址公路临时改线已完工，施工临时便道已修通，大坝左岸上坝公路已修通，导流洞汛期围堰已完成，导流洞出口进深390米，进口进深178米等</t>
  </si>
  <si>
    <t>主厂房结顶，80米烟囱到顶,45米冷却塔施工到10米，化学水墙体砌筑到90%，设备到货60%以上，汽轮机即将进场</t>
  </si>
  <si>
    <t>廉租房：新开工3721套，基本建成3884套，竣工894套；公租房：新开工1380套，基本建成792套，竣工594套；城市棚房区：新开工1473套，基本建成1000套</t>
  </si>
  <si>
    <t>全州共完成污水管网建设7公里。其中：泸溪县完成2.02公里，投资490万元；保靖县完成1.164公里，投资195万元；永顺县完成2.18公里，投资370.81万元；龙山县完成1.78公里，投资168万元。龙山县里耶镇污水处理厂项目1-4月完成初步设计和施工图设计，前期投资400万元</t>
  </si>
  <si>
    <t>完成吉首市25KM报建手续，待政府批复，完成市财政局小区燃气管道安装，投资共计10万元。完成吉首市秦家湾LNG气站土地征收工作，与永顺县政府签署《城区管道天然气工程项目建设合同》，和花垣县政府正在商谈建设合同有关具体事项</t>
  </si>
  <si>
    <t>府正一期竣工，府正二期桩基施工完成,7#栋完成主体二层，6#栋完成1层，8#栋完成1层，烈士公园扩建地下室桩基完成</t>
  </si>
  <si>
    <t>府顺家园：东面11栋多层主体竣工，西面多层11栋，全部竣工，剩余3栋高层正在做桩基施工，高层2栋主体竣工，小区绿化工程及配套工程正在施工。湘潭南路上段完成81%；南山学校2号、3号教学楼建至五层，1号楼建至一层，男生宿舍建至五层，综合楼建至四层，地税局办公大楼正在装修等</t>
  </si>
  <si>
    <t>“四路二桥”完成项目施工单位、监理单位招标投标，基本完成施工场地清表，工程分两个标段全部开工</t>
  </si>
  <si>
    <t>标准厂房三通一平及部分厂房建设完成土石方4.36万方，完成工程形象进度45%。锰业路已完成土石方清运工作，完成工程形象进度50%。百里桥已完成0#桩基、承台，1#完成盖梁，2#完成立柱2根，3#完成桥台施工，完成工程形象进度70%。大坡公园路目前完成36米长的1000毫米圆管涵排水安装，完成280米路基弯沉检测，完成工程形象进度70%</t>
  </si>
  <si>
    <t>农副产品配送中心一期工程七层综合大楼主体竣工，正在进行墙面外部装饰工程，二期工程正在进行土地平整；市场路、兴业路路基基本拉通；景点圈保障性住房进入主体四层施工；芙蓉镇信合大楼正在进行基础工程；开发区小商品市场已经完成土地挂牌出让工作，正在进行项目前期相关工作；标准化厂房及芙蓉新村项目已经完成土地征收工作；开发区保障性住房中心项目正在进行基础施工</t>
  </si>
  <si>
    <t>1、“十个一体化”规划方案初步完成；2、完成投融资体质改革前期调研；3、酉水河沿河风光带完成投资2800万元</t>
  </si>
  <si>
    <t>正在办理土地调规手续</t>
  </si>
  <si>
    <t>正在进行基础施工</t>
  </si>
  <si>
    <t>学生公寓已竣工交付使用，景观坝正在进行坝基施工，亲水文化演艺广场正进行场地平整，田径运动场准备铺设塑胶跑道</t>
  </si>
  <si>
    <t>1、完成了住院大楼电梯机房； 2、完成了住院大楼顶层、7层至8层外墙封砖； 3、完成了住院部地下室防水工程和地下室土石方回填； 4、进入住院大楼室外窗户安装工程</t>
  </si>
  <si>
    <t>1、乾州古城项目：乾城人家4栋建筑进行主体工程建设；                             2、德夯景区项目：游客服务中心完成地面、墙面装修，正在进行吊顶和卫生间装修；矮寨大桥观光电梯施工图设计正在审批中，进原六标驻地道路扩宽工程正在施工，观光平台正在做设计；谷韵绿道1号线正在进行沿线不合格部位整改，重点服务站建设中；吉斗寨游客服务中心正在实施补征地场地土石方回填及建筑室内外装修</t>
  </si>
  <si>
    <t xml:space="preserve">1、里耶古城国家考古遗址公园项目：完成麦茶溪口片区配套道路建设，完成工程建设方案；2、三朝三城以及污水处理项目正在进行初步设计 </t>
  </si>
  <si>
    <t>土王祠本体保护工程及安防工程正施工,遗址区造林60亩，核心区草皮绿化30亩。农村环境连片综合治理工程已完成</t>
  </si>
  <si>
    <t>百里桥建设，已完成3#桥台，1#桥墩盖梁，2#桥墩系梁及立柱，0#桥台桩基的建设，已完成投资285万元；入园道路目前已开挖入园道路土石方约82000立方，场地平整土石方约40000立方，已完成投资850万元</t>
  </si>
  <si>
    <t>1、厂房钢构已完成三个车间，其它4个车间厂房钢构正在加速建设。2、职工宿舍已完成2栋，3号综合楼建设已封顶，食堂综合楼已封顶,办公楼建设已启动.3、加速推进厂房建设和设施加工方进度及设备资金预付力度。4、厂区加油站建设已完成.5、启动矿坪硬化工程</t>
  </si>
  <si>
    <t>正在办理征地手续</t>
  </si>
  <si>
    <t xml:space="preserve">工可报告已上报国家发改委，业主单位初定为沪昆公司湖南分公司 </t>
  </si>
  <si>
    <t>工可已由省交通运输厅上报省发委待批，初步设计已完成</t>
  </si>
  <si>
    <t>已完成招投标，征地拆迁工作完成放线工作，部分乡镇完成土地丈量工作</t>
  </si>
  <si>
    <t>目前0、1、2、3号桥墩基础开挖，1号隧道正在进行进出口开挖、2号隧道正在进行出口开挖，施工便道基本拉通</t>
  </si>
  <si>
    <t>1、进场隧洞工程进展顺利，下月完工计划可达成。 2、国土调规正在办理。     3、移民实施协议待审定</t>
  </si>
  <si>
    <t>1、二级黑大塘水电站已进行厂房及大坝工程施工，浇筑混凝土2000方，已实施机电招标；                              2、三级江塘水电站进行厂房及大坝工程施工，浇筑混凝土1000方</t>
  </si>
  <si>
    <t>省国土资源厅对建设用地预审进行了现场踏勘，正常蓄水位选择及回水计算专题报告经省水利厅审查通过，地质灾害危险性评估报告省国土资源厅审查备案</t>
  </si>
  <si>
    <t>库区征地测量完成,正在进行征地调查及办理计设批复</t>
  </si>
  <si>
    <t>通过国家烟草总局审查，正在进行建设征地实物调查和技术设计</t>
  </si>
  <si>
    <t>完成项目招投标的前期准备工作。</t>
  </si>
  <si>
    <t>正在进行施工设计</t>
  </si>
  <si>
    <t>正在进行前期工作</t>
  </si>
  <si>
    <t>已完成招投标，准备施工</t>
  </si>
  <si>
    <t>S229线完成98%，县城内工程招投标已完成</t>
  </si>
  <si>
    <t>团结路至武陵路段平整，电杆下地搬拆</t>
  </si>
  <si>
    <t>铺设管网11.75公里</t>
  </si>
  <si>
    <t>省已批复9个项目。项目准备开工建设</t>
  </si>
  <si>
    <t>征地协调阶段</t>
  </si>
  <si>
    <t>进行地质勘探论证</t>
  </si>
  <si>
    <t>完成迁坟、地质勘查、环评、能评、立项，落实场地平整施工队伍，初步设计基本完成，目前正在走项目报建程序和施工前期筹备</t>
  </si>
  <si>
    <t>完成施工便道的上线和华立制药围墙的拆除</t>
  </si>
  <si>
    <t>已完成可研、环评、水土保持和防洪评估报告等工作，正在进行土地报批预审工作</t>
  </si>
  <si>
    <t>基本完成项目前期工作，目前加紧准备与国家开发银行衔接贷款合同签订事宜</t>
  </si>
  <si>
    <t>正在进行征地</t>
  </si>
  <si>
    <t>已完成基地建设2500亩，厂房与仓库已经开工建设</t>
  </si>
  <si>
    <t>1、50亩场地平整已完成。
2、已购回1000万元生产设备。
3、主厂房已开工</t>
  </si>
  <si>
    <t>前期工作阶段</t>
  </si>
  <si>
    <t>已完成可研工作报告，等待省厅批复</t>
  </si>
  <si>
    <t>等待省人民政府立项批复，正在积极向上对接。</t>
  </si>
  <si>
    <t>正在进行可研、环评等前期工作</t>
  </si>
  <si>
    <t>正在编制可研报告，其中已完成地勘和处围移民调查，项目待批</t>
  </si>
  <si>
    <t>正在进行风力资源观测评估</t>
  </si>
  <si>
    <t>完成风能资源观测，正在积极汇报，争取得到省里批复</t>
  </si>
  <si>
    <t>已与设计单位签订项目可研编制合同</t>
  </si>
  <si>
    <t>正在做可研</t>
  </si>
  <si>
    <t>已上报可研，待批复</t>
  </si>
  <si>
    <t>正在做项目前期工作</t>
  </si>
  <si>
    <t>可研报告已完成并上报，正在做土地前期调查</t>
  </si>
  <si>
    <t>正在进行土地报批手续及基础设施建设准备工作</t>
  </si>
  <si>
    <t>正在进行征地拆迁</t>
  </si>
  <si>
    <t>初步设计等前期工作已完成，待国家下达计划后立即实施</t>
  </si>
  <si>
    <t>已完成工可评审工作</t>
  </si>
  <si>
    <t>第二条生产线已经完成建设，全面实现正常生产；第三条生产线建设正在建设当中，预计年底之前可以完成建设</t>
  </si>
  <si>
    <t>保靖县大妥乡、复兴镇完成30%，野竹坪镇小溪村正进行招投标；古丈县高峰乡、岩排溪完成30%，岩头寨镇岩头寨村等完成招投标；龙山县三元乡、石羔镇完成30%；泸溪县浦市镇完成40%，合水镇、八仕坪乡完成招投标；花垣县道二乡、吉卫镇、吉卫镇白岩等五个村正在招标；凤凰县三拱桥拉务等七个村完成8%，木里乡五个村完成招标；永顺县正在招标；吉首市8个乡镇完成招标</t>
  </si>
  <si>
    <t>已完成10个TD宏站的开通和90%TD站点的机房，室分已开通3个，集团专线完成120条。GSM、业务汇聚机房已完成查勘，其余分项工程正在可研阶段</t>
  </si>
  <si>
    <t>泸溪县：完成改建椪柑标准园8200亩，新建工业原料林15000亩，油茶低产林改造5000亩，完成投资1500万元；龙山县：2012年巩退项目完成91%，完成投资5600万元，2013年巩退项目正在由省林勘院编制项目规划实施方案。保靖县：基本口粮田项目完成40%，农村能源完成30%，完成投资1570万元，后续产业完成70%投入资金900.3万元；吉首市：正在进行项目前期申报工作；花垣县：完成45%形象工程，完成投资650万元</t>
  </si>
  <si>
    <t>1、路基右侧浆砌片石挡土墙完成20%。2、古滑坡体微型钢管桩临河片石砼挡土墙基础处理全面完成。3、路基挡土墙基础处理开工</t>
  </si>
  <si>
    <t xml:space="preserve"> 单位：万元</t>
  </si>
  <si>
    <t>渣库工程：工程已经完成验收，正在办理安全生产许可证。 二期供水工程：完成一级泵房开挖及围堰建设，完成临时道路延伸500米</t>
  </si>
  <si>
    <t>创业大道已完成路面及管线施工1.2公里，人行道及跨高速桥正在施工；富园路已完成路面及管线施工1.9公里，行道树和路灯安装已完工，人行道正在施工；供水工程已完成管线铺设6.5公里，泵房主体已完工，设备已采购。安置区正进行主体施工。污水处理厂正进行施工图设计。物流园已完成道路招标，正进行进场准备</t>
  </si>
  <si>
    <t>1、完成展馆扩建，对外接待游客(1540万元)；
2、完成停车场二期征地拆迁，临时售票中心及景区票务系统投入使用，游客服务中心主楼开工建设(3000万元)；
3、完成征地拆迁及土地平整，拉通城北连接线和旅游车专用通道路基(10000万元)；
4、完成示范区（精品酒店）、五星级酒店主体工程建设，力争精品酒店投入使用(8000万元)；
5、启动古城内居民搬迁及唐城恢复(1000万元)；
6、完成地轨缆车及菲尼克斯山水酒店主体建设(10000万元)；
7、完成清明湾段堤防工程(483万元)</t>
  </si>
  <si>
    <t>1、沈从文展馆完成旧房拆除及三通一平，正在进行施工图设计，熊希龄展馆已完成主体建设；2、旅游车专用通道项目目前0、1、2、3号桥墩基础开挖，1号隧道、2号隧道正在进行出口开挖，施工便道基本拉通，城北连接线项目正在进行招标准备工作；3、五星级酒店正在进行主体建设；4、完成古城规划编制，与古城公司相关协议已全部修改好，等待签订；5、地轨缆车项目正在进行施工；6、菲尼克斯山水酒店正在进行主体建设；7、清明湾段堤防工程完成堤墙250米、护坡护岸130米、游道380米、疏浚250米</t>
  </si>
  <si>
    <t>完成了能繁母牛扩繁、湘西黄牛原种场建设，启动育肥场基础建设以及沼气项目建设</t>
  </si>
  <si>
    <t>中国华电工程公司、湖南华晟能源投资发展有限公司、神华地质勘查有限责任公司分别与我州永顺县、花垣县、龙山县、保靖县进行了对接；同时神华地质勘查有限责任公司也于4月25日进入保靖，已开展地质调查、物探、遥感等工作</t>
  </si>
  <si>
    <t>成立专门工作班子，明确工作责任。做好征地拆迁全面摸底工作，做好项目的申报等前期工作</t>
  </si>
  <si>
    <t>幼儿园周转房、综合楼贴外墙砖，教学楼进行内粉刷。小一标段艺体馆完成二层，4栋综合教学楼一栋完成二层，其余三栋完成基础施工</t>
  </si>
  <si>
    <t xml:space="preserve">医疗综合楼正在设计之中。全科医生临床培养基地桩基已完成，正在进行桩基抽芯检测，完成投资220万元 </t>
  </si>
  <si>
    <t>州电业局</t>
  </si>
  <si>
    <t>芙蓉镇亮化（一期）：已完成沿瀑布湾景观亮化。       旅游道路建设：坐龙峡出口隧道完成地勘和规划设计，征收土地15亩，现正进行招投标，营盘路完成规划设计，已征收土地30亩。                 游线打造：完成芙蓉镇游线改造，滑索项目基本建成。                   土家文化园打造 完成土家摆手堂建设，土王祠完成90%。
一轩街： 征收土地11亩，完成土地三通一平，地面附属设施建设完成30%。
基础设施建设： 正实施农网改造、三线下地、污水收集及环境综合治理等工程；启动实施芙蓉镇民居改造（三期）工程；芙蓉镇、猛洞河、坐龙峡公租房建设完成形象进度的60%。
营盘溪开发： 完成营盘溪开发规划设计，现准备招商引资；土家渔苑征收土地12亩，并已完成建设</t>
  </si>
  <si>
    <t>道路拆迁工作部分未完成，便道、拌合站、等临时建筑工程基本完成；路基工程清表、软基处理全部完成，完成部分切方、填方；各类涵洞完成基础的开挖及基础处理,部分涵洞完成基础的灌注；桥梁工程正处于桩基的基础开挖，桩基完成20.3%，下部构造完成8%；隧道工程开始洞身掘进</t>
  </si>
  <si>
    <t>完成土石方65万方，正着手防洪堤堤脚建设</t>
  </si>
  <si>
    <t>开工建设65座，其中全面完工27座，主体完工38座，完成投资10022万元，其中中央投资9635万元</t>
  </si>
  <si>
    <t>新开工：永顺凯迪电厂送出线路工程已下达综合计划，2013年湘西网络容灾建设已批复可研。续建：吉首城北220KV输变电工程电气安装调试，计划4月22日投产；泸溪北110千伏输变电工程正在安装调试，线路杆塔组立完成50%；吉首城网110千伏优化工程架线扫尾，永顺城南110千伏输变电工程土建施工建设；宝塔110千伏变电站扩建工程土建施工；通信信息自动化工程永顺、古丈、龙山等三县局通信工程已批复概算</t>
  </si>
  <si>
    <t>中心办公大楼正进行内装饰施工，室内设备安装已完成。会议中心主体已完工，交易中心正进行地下室工程</t>
  </si>
  <si>
    <t>技改工程方案制定基本完成，准备项目招投标；场地清理完成，准备开工建设</t>
  </si>
  <si>
    <t>中国电信湘西分公司</t>
  </si>
  <si>
    <t>中国移动通信湘西分公司</t>
  </si>
  <si>
    <t>中国联通         湘西分公司</t>
  </si>
  <si>
    <t>东顺纸业公  司</t>
  </si>
  <si>
    <t>已完成管网铺设200米</t>
  </si>
  <si>
    <t>1、临时用电正在安装中； 2、完成施工便道填筑块石100米；                                                                                                             3、铁路部门电杆及电缆已迁移完毕；                                                                                                                                                        4、已完成施工水、电协调</t>
  </si>
  <si>
    <t>正在进行征地拆迁阶段</t>
  </si>
  <si>
    <t>凤凰堤溪大桥重建工程长354.16米，宽16米；凤凰堤溪高架桥重建工程长139米，宽16米</t>
  </si>
  <si>
    <t>完成保靖县大妥乡、复兴镇，古丈县高峰乡、岩排溪，龙山县三元乡、石羔镇，泸溪县浦市镇等乡镇土地整治项目，共1943.27公顷</t>
  </si>
  <si>
    <t>州人民医院医疗综合楼及医生监床培养基地建设</t>
  </si>
  <si>
    <t>10165户全部动工，实际动工10347户，超计划182户，全部竣工</t>
  </si>
  <si>
    <t>项目  地址</t>
  </si>
  <si>
    <t>中央投资地方自筹</t>
  </si>
  <si>
    <t>中央投资地方配套</t>
  </si>
  <si>
    <t>1、沅水航道H1合同段完成姚家滩、马子桥滩12公里航道整治；                                                                                             2、米家滩2.6公里航道整治；                                                                                           3、州海事站房1000平方米；                                                                                                                       4、泸溪码头主体工程完工</t>
  </si>
  <si>
    <t>1、争取国家及省州相关部门出台支持龙凤示范区的相关政策文件；
2、完成“十个一体化”规划方案编制并全面启动；
3、开展投融资体制改革，力争以龙凤示范区平台独立发行地方债券。
4、开工龙凤新区酉水河沿河风光带建设及行政中心迁建工程，完成投资1.5亿元</t>
  </si>
  <si>
    <t>1、完成住院大楼主体项目，进行室内装修；                                                                                                             2、完成门诊大楼土建工程封顶；                                                                                                                      3、完成门诊、住院大楼电梯、中央空调等安装项目</t>
  </si>
  <si>
    <t>1、乾州古城开发与利用项目：湘西坊建设；“三门开”城楼及广场，乾州电站坝改造及防渗处理，沿河不协调民居改造，下河街等主要街巷改造，吊桥建设，景观茶楼，沿河游步道及码头绿化，古城夜景亮化，河东停车场建设及乾麻线改造，八小、乾州办事处搬迁及该地块开发；                                   2、矮寨·德夯旅游景区：湘西非物质文化产业园建设；矮寨特大桥观光通道及绿化、亮化建设；中国公路桥梁博物馆；湘西地质博物馆建设;矮寨攀岩基地建设、赛车基地建设;德夯文化晚会场地建设及晚会编排；矮寨摄影基地建设；矮寨生态环境建设项目可视山体的特色绿化、沿河绿化；矮寨游路、观景点等基础设施项目；德夯停车场建设，矮寨四星级旅游宾馆；德夯的景灯、路灯等亮化工程；对歌台、竞技台及附属设施建设；矮寨蹦极基地及赛车项目附属设施建设</t>
  </si>
  <si>
    <t>1、完成乾州古城保护与开发利用的扫尾工程（2000万元）；
2、完成吉斗寨游客服务中心二期工程建设（1800万元）；
3、完成吉斗寨游客服务中心至流砂瀑布游步道3千米及防护栏杆设施（500万元）；
4、完成矮寨坡头公园停车场、管理设施、简易游乐园设施及景观绿化（1000万元）；
5、完成寨阳曙光停车场及管理设施建设（1000万元）；
6、完成矮寨大桥观光电梯、观景平台和通道建设（5350元）；
7、完成景区民居改造工程（500万元）；
8、完成绿道1号线扫尾工程（450万元）；
9、完成德夯提质改造工程（400万元）；
10、矮寨国际生态旅游酒店建设（2500万元）</t>
  </si>
  <si>
    <t>1、里耶古城国家考古遗址公园项目: 里耶古城遗址本体保护与遗址展示项目建设,总投资75659万元；                                                             2、里耶三朝三城基础设施建设项目：大板东汉古城展示工程；改造三座古城之间的连接道路；新建游步道、停车场、给排水管网等，总投资22000万元；                                                                                                                                                3、里耶古城污水处理厂项目：建设日处理污水5000吨，管网铺设，总投资2618万元；                                                                           4、湖南（里耶）非物质文化展示传承基地建设项目：用地面积109.亩，总建筑面积13500平方米，估算总投资6180万元</t>
  </si>
  <si>
    <t>1、里耶古城国家考古遗址公园项目：完成麦茶战国古墓群保护展示、溪口遗址保护展示和里耶古城遗址安防（一期）（4000万元）；                                                  2、里耶三朝三城基础设施建设项目：大板东汉古城展示工程；改造三座古城之间的连接道路6公里，新建游步道5公里、停车场2个、给排水管网、垃圾中转站、消防配套设施等（3000万元）；                                                                                                                                   3、里耶古城污水处理厂项目：完成征地拆迁及部分管网建设（1000万元）；                                                                                      4、湖南（里耶）非物质文化展示传承基地建设项目：完成征地拆迁及部分基础设施建设（3000万元）</t>
  </si>
  <si>
    <t xml:space="preserve">1、酿造车间及配套改造（12000万元）；                                                                                                                    2、配套仓储区工程：8套仓储库房29303平方米（8050万元）；                                  3、锅炉房工程：建筑面积5386平方米（4800万元）；                                  4、污水处理厂改造：设计处理能力240000吨/日（2000万元）；                              5、酒槽处理厂工程（4200万元 ）；                                  6、露天储酒罐工程（3200万元）                                                                                                                                                                                     </t>
  </si>
  <si>
    <t xml:space="preserve">1、酿造车间及配套改造（2000万元）；                                          2、配套仓储区工程（6400万元）；                                                   3、锅炉房工程（1600万元）；                                      4、污水处理厂改造（2000万元）；                                          5、酒槽处理厂工程（1000万元 ）；                                   6、露天储酒罐工程（2000万元）                                                                                                  </t>
  </si>
  <si>
    <t>1、坐龙峡景区出口及营盘路等交通设施建设3000万元；                                                                                                                  2、土司文化广场打造3000万元；                                                                                                                         3、营盘溪开发2000万元；                                                                                                                            4、民居改造1500万元；                                                                                                                           5、污水处理工程1000万元；                                                                                                                         6、红石林二期工程3000万元；                          7、芙蓉镇绿化、亮化1500万元</t>
  </si>
  <si>
    <t>投  资</t>
  </si>
  <si>
    <t xml:space="preserve">1、游客服务中心及停车场建设：芙蓉镇、猛洞河、坐龙峡景区游客服务中心及停车场建设；                                                                   2、景区公路升级改造：长笔至小溪、抚哈公路、坐龙峡至小溪、芙蓉镇路面改造等公路；                                                                  3、景区扩容提质：芙蓉镇、坐龙峡、猛洞河、红石林等景区基础配套设施建设 </t>
  </si>
  <si>
    <t>古丈县大龙矿区锰矿、张家寨矿区磷矿，保靖县下溪铅锌矿、花垣县白岩铅锌矿、大脑坡铅锌矿、清水塘进行地质勘探工作，勘查总面积170平方千米，新增具有开发潜力的矿产地2处</t>
  </si>
  <si>
    <t>茶峒景区、古苗河景区、百苗新城景区和清水江洞河风光带开发与建设，主要建设内容：游道、景点、特色心甘情愿改造、苗族民俗文化展示中心以及公共服务设施建设等工程</t>
  </si>
  <si>
    <t>泸溪县</t>
  </si>
  <si>
    <t>2011—2013</t>
  </si>
  <si>
    <t>二级公路4.8公里，路基路面工程</t>
  </si>
  <si>
    <t>国家投资  企业自筹</t>
  </si>
  <si>
    <t>完成路基工程100%，路面工程80%</t>
  </si>
  <si>
    <t>G319泸溪白沙-武溪公路改造工程</t>
  </si>
  <si>
    <t>一级公路9.14公里，路基路面工程</t>
  </si>
  <si>
    <t>国家投资    企业自筹</t>
  </si>
  <si>
    <t>泸溪屈望城镇开发项目</t>
  </si>
  <si>
    <t>泸溪县</t>
  </si>
  <si>
    <t>2012—2015</t>
  </si>
  <si>
    <t>土石方回填平整292万立方米，建设城市主干道3.5万平方米及城市防洪堤等基础设施</t>
  </si>
  <si>
    <t>国内贷款招商引资</t>
  </si>
  <si>
    <t>1、土石方回填及场地平整100万方（3500万元）；
2、防洪堤建设（2000万元）</t>
  </si>
  <si>
    <t>新开挖钻探试验通道3000米，新建地下水长期观测站8个及相关设计；完成两座地下河大坝封堵，帷幕灌浆35000米，新修干渠35公里，支渠45公里，隧洞3处2400米，倒虹吸管1300米，渡槽400米，兴建电站一座装机3200kw</t>
  </si>
  <si>
    <t>1、工程建设：一期工程（东线）路基土石方完成10%，累计完成20%；人工构筑物完成10%，累计完成15%；桥梁工程完成10%，累计完成15%；隧道工程完成25%，累计完成30%（5000万元） ；                              2、拆迁：完成土地和房屋拆迁及电线杆搬迁（5500万元）</t>
  </si>
  <si>
    <t>龙山县</t>
  </si>
  <si>
    <t>二级公路13.1公里，路基路面工程</t>
  </si>
  <si>
    <t>国家投资    企业自筹</t>
  </si>
  <si>
    <t>完成新征用地拆迁补偿，路基工程100%，水稳层60%，桥梁80%</t>
  </si>
  <si>
    <t>国家投资  企业自筹</t>
  </si>
  <si>
    <t>永顺县城-石堤公路</t>
  </si>
  <si>
    <t>永顺县</t>
  </si>
  <si>
    <t>二级公路36.896公里，路基宽度8.5米，沥青砼路面，大桥1座298.96米</t>
  </si>
  <si>
    <t>国家投资 企业自筹</t>
  </si>
  <si>
    <t>路基扫尾工程，钓鱼台大桥路面开工建设</t>
  </si>
  <si>
    <t>G209永顺-花垣公路</t>
  </si>
  <si>
    <t>永顺县    保靖县           花垣县</t>
  </si>
  <si>
    <t>二级公路72.579公里，路基路面工程</t>
  </si>
  <si>
    <t>全面完成路基工程，泗溪河大桥完成下部构造，中小桥、涵洞全部完成</t>
  </si>
  <si>
    <t>保靖迁陵-清水坪公路</t>
  </si>
  <si>
    <t>二级公路63.059公里，路基路面工程</t>
  </si>
  <si>
    <t>完成全部路基工程60%</t>
  </si>
  <si>
    <t>二级公路101.26公里，路基路面工程</t>
  </si>
  <si>
    <t>完成征地拆迁补偿，路基土石方及桥隧工程的35%</t>
  </si>
  <si>
    <t>花垣美惹-虎渡口公路</t>
  </si>
  <si>
    <t>二级公路32.888公里，路基路面工程</t>
  </si>
  <si>
    <t>国家投资企业自筹</t>
  </si>
  <si>
    <t>完成路基工程50%</t>
  </si>
  <si>
    <t>花垣团结-雅桥公路改造工程</t>
  </si>
  <si>
    <t>中央资金
国家贷款</t>
  </si>
  <si>
    <t>完成路基工程80%</t>
  </si>
  <si>
    <t>铜仁·凤凰机场扩建</t>
  </si>
  <si>
    <t>2011—</t>
  </si>
  <si>
    <t>近期规划新建航站楼1万平方米，跑道延长2500—2800米，站机坪机位数10个</t>
  </si>
  <si>
    <t>国家投资</t>
  </si>
  <si>
    <t>将现有跑道延长600米，增加2个停机坪，供油、消防等配套设施建设</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</si>
</sst>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0_);[Red]\(0.0\)"/>
    <numFmt numFmtId="186" formatCode="0.00_ "/>
    <numFmt numFmtId="187" formatCode="0_ "/>
    <numFmt numFmtId="188" formatCode="0;[Red]0"/>
    <numFmt numFmtId="189" formatCode="0.0_ "/>
    <numFmt numFmtId="190" formatCode="&quot;Yes&quot;;&quot;Yes&quot;;&quot;No&quot;"/>
    <numFmt numFmtId="191" formatCode="&quot;True&quot;;&quot;True&quot;;&quot;False&quot;"/>
    <numFmt numFmtId="192" formatCode="&quot;On&quot;;&quot;On&quot;;&quot;Off&quot;"/>
    <numFmt numFmtId="193" formatCode="[$€-2]\ #,##0.00_);[Red]\([$€-2]\ #,##0.00\)"/>
  </numFmts>
  <fonts count="19">
    <font>
      <sz val="12"/>
      <name val="宋体"/>
      <family val="0"/>
    </font>
    <font>
      <sz val="10"/>
      <name val="Arial"/>
      <family val="2"/>
    </font>
    <font>
      <sz val="12"/>
      <name val="Times New Roman"/>
      <family val="1"/>
    </font>
    <font>
      <sz val="9"/>
      <name val="宋体"/>
      <family val="0"/>
    </font>
    <font>
      <sz val="10"/>
      <name val="宋体"/>
      <family val="0"/>
    </font>
    <font>
      <u val="single"/>
      <sz val="12"/>
      <color indexed="12"/>
      <name val="宋体"/>
      <family val="0"/>
    </font>
    <font>
      <u val="single"/>
      <sz val="12"/>
      <color indexed="36"/>
      <name val="宋体"/>
      <family val="0"/>
    </font>
    <font>
      <b/>
      <sz val="22"/>
      <color indexed="8"/>
      <name val="方正小标宋简体"/>
      <family val="0"/>
    </font>
    <font>
      <sz val="22"/>
      <name val="宋体"/>
      <family val="0"/>
    </font>
    <font>
      <b/>
      <sz val="9"/>
      <color indexed="8"/>
      <name val="宋体"/>
      <family val="0"/>
    </font>
    <font>
      <b/>
      <sz val="9"/>
      <name val="宋体"/>
      <family val="0"/>
    </font>
    <font>
      <sz val="9"/>
      <color indexed="8"/>
      <name val="宋体"/>
      <family val="0"/>
    </font>
    <font>
      <sz val="9"/>
      <color indexed="10"/>
      <name val="宋体"/>
      <family val="0"/>
    </font>
    <font>
      <b/>
      <sz val="18"/>
      <name val="黑体"/>
      <family val="0"/>
    </font>
    <font>
      <vertAlign val="superscript"/>
      <sz val="9"/>
      <name val="宋体"/>
      <family val="0"/>
    </font>
    <font>
      <sz val="12"/>
      <color indexed="8"/>
      <name val="宋体"/>
      <family val="0"/>
    </font>
    <font>
      <sz val="10"/>
      <color indexed="8"/>
      <name val="宋体"/>
      <family val="0"/>
    </font>
    <font>
      <sz val="10"/>
      <color indexed="8"/>
      <name val="Arial"/>
      <family val="2"/>
    </font>
    <font>
      <b/>
      <sz val="8"/>
      <name val="宋体"/>
      <family val="2"/>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37">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2" fillId="0" borderId="0">
      <alignment/>
      <protection/>
    </xf>
    <xf numFmtId="0" fontId="0" fillId="0" borderId="0">
      <alignment/>
      <protection/>
    </xf>
    <xf numFmtId="0" fontId="3" fillId="0" borderId="0">
      <alignment vertical="center"/>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4" fillId="0" borderId="0">
      <alignment/>
      <protection/>
    </xf>
    <xf numFmtId="0" fontId="1" fillId="0" borderId="0">
      <alignment/>
      <protection/>
    </xf>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0" fontId="1" fillId="0" borderId="0">
      <alignment/>
      <protection/>
    </xf>
    <xf numFmtId="0" fontId="6" fillId="0" borderId="0" applyNumberFormat="0" applyFill="0" applyBorder="0" applyAlignment="0" applyProtection="0"/>
  </cellStyleXfs>
  <cellXfs count="190">
    <xf numFmtId="0" fontId="0" fillId="0" borderId="0" xfId="0" applyAlignment="1">
      <alignment vertical="center"/>
    </xf>
    <xf numFmtId="0" fontId="8" fillId="0" borderId="0" xfId="0" applyFont="1" applyAlignment="1">
      <alignment vertical="center"/>
    </xf>
    <xf numFmtId="0" fontId="9" fillId="0" borderId="0" xfId="21" applyFont="1" applyBorder="1" applyAlignment="1">
      <alignment horizontal="center" wrapText="1"/>
      <protection/>
    </xf>
    <xf numFmtId="0" fontId="9" fillId="0" borderId="0" xfId="21" applyFont="1" applyBorder="1" applyAlignment="1">
      <alignment horizontal="center" vertical="center" wrapText="1"/>
      <protection/>
    </xf>
    <xf numFmtId="0" fontId="10" fillId="0" borderId="0" xfId="0" applyFont="1" applyBorder="1" applyAlignment="1">
      <alignment horizontal="left" wrapText="1"/>
    </xf>
    <xf numFmtId="0" fontId="10" fillId="0" borderId="0" xfId="0" applyFont="1" applyAlignment="1">
      <alignment vertical="center"/>
    </xf>
    <xf numFmtId="0" fontId="9" fillId="0" borderId="1" xfId="21" applyFont="1" applyBorder="1" applyAlignment="1">
      <alignment horizontal="center" vertical="center" wrapText="1"/>
      <protection/>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21" applyFont="1" applyBorder="1" applyAlignment="1">
      <alignment horizontal="left" vertical="center" wrapText="1"/>
      <protection/>
    </xf>
    <xf numFmtId="0" fontId="3" fillId="0" borderId="0" xfId="0" applyFont="1" applyAlignment="1">
      <alignment vertical="center"/>
    </xf>
    <xf numFmtId="0" fontId="3" fillId="0" borderId="1" xfId="0" applyFont="1" applyBorder="1" applyAlignment="1">
      <alignment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11" fillId="0" borderId="1" xfId="21" applyFont="1" applyBorder="1" applyAlignment="1">
      <alignment horizontal="center" vertical="center" wrapText="1"/>
      <protection/>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NumberFormat="1" applyFont="1" applyBorder="1" applyAlignment="1">
      <alignment horizontal="center" vertical="center" wrapText="1"/>
    </xf>
    <xf numFmtId="0" fontId="11" fillId="0" borderId="1" xfId="21" applyFont="1" applyBorder="1" applyAlignment="1">
      <alignment horizontal="left" vertical="center" wrapText="1"/>
      <protection/>
    </xf>
    <xf numFmtId="0" fontId="11" fillId="0"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vertical="center"/>
    </xf>
    <xf numFmtId="0" fontId="3" fillId="0" borderId="1" xfId="0" applyFont="1" applyBorder="1" applyAlignment="1">
      <alignment horizontal="left" vertical="center" wrapText="1"/>
    </xf>
    <xf numFmtId="184" fontId="3" fillId="0" borderId="1" xfId="20" applyNumberFormat="1" applyFont="1" applyFill="1" applyBorder="1" applyAlignment="1">
      <alignment horizontal="left" vertical="center" wrapText="1"/>
      <protection/>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184" fontId="3" fillId="0" borderId="1" xfId="0" applyNumberFormat="1" applyFont="1" applyBorder="1" applyAlignment="1">
      <alignment horizontal="center" vertical="center" wrapText="1"/>
    </xf>
    <xf numFmtId="184" fontId="11" fillId="0" borderId="1" xfId="0" applyNumberFormat="1" applyFont="1" applyBorder="1" applyAlignment="1">
      <alignment horizontal="center" vertical="center" wrapText="1"/>
    </xf>
    <xf numFmtId="185" fontId="11" fillId="0" borderId="1" xfId="18" applyNumberFormat="1" applyFont="1" applyFill="1" applyBorder="1" applyAlignment="1">
      <alignment vertical="center" wrapText="1"/>
      <protection/>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2" xfId="21" applyNumberFormat="1" applyFont="1" applyBorder="1" applyAlignment="1" applyProtection="1">
      <alignment horizontal="center" vertical="center" wrapText="1"/>
      <protection/>
    </xf>
    <xf numFmtId="0" fontId="11" fillId="0" borderId="3" xfId="21" applyNumberFormat="1" applyFont="1" applyBorder="1" applyAlignment="1" applyProtection="1">
      <alignment horizontal="center" vertical="center" wrapText="1"/>
      <protection/>
    </xf>
    <xf numFmtId="0" fontId="11" fillId="0" borderId="3" xfId="21" applyNumberFormat="1" applyFont="1" applyBorder="1" applyAlignment="1" applyProtection="1">
      <alignment horizontal="left" vertical="center" wrapText="1"/>
      <protection/>
    </xf>
    <xf numFmtId="184" fontId="11" fillId="0" borderId="3" xfId="21" applyNumberFormat="1" applyFont="1" applyBorder="1" applyAlignment="1" applyProtection="1">
      <alignment horizontal="center" vertical="center"/>
      <protection/>
    </xf>
    <xf numFmtId="0" fontId="11" fillId="0" borderId="4" xfId="21" applyNumberFormat="1" applyFont="1" applyBorder="1" applyAlignment="1" applyProtection="1">
      <alignment horizontal="left" vertical="center" wrapText="1"/>
      <protection/>
    </xf>
    <xf numFmtId="0" fontId="4" fillId="0" borderId="0" xfId="0" applyFont="1" applyAlignment="1">
      <alignment/>
    </xf>
    <xf numFmtId="0" fontId="11" fillId="0" borderId="3" xfId="21" applyNumberFormat="1" applyFont="1" applyBorder="1" applyAlignment="1" applyProtection="1">
      <alignment horizontal="left" vertical="center"/>
      <protection/>
    </xf>
    <xf numFmtId="184" fontId="3" fillId="0" borderId="1" xfId="0" applyNumberFormat="1" applyFont="1" applyBorder="1" applyAlignment="1">
      <alignment horizontal="center" vertical="center"/>
    </xf>
    <xf numFmtId="185" fontId="3" fillId="0" borderId="1" xfId="18" applyNumberFormat="1" applyFont="1" applyFill="1" applyBorder="1" applyAlignment="1">
      <alignment horizontal="left" vertical="center" wrapText="1"/>
      <protection/>
    </xf>
    <xf numFmtId="0"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11" fillId="0" borderId="1" xfId="17" applyFont="1" applyBorder="1" applyAlignment="1">
      <alignment horizontal="justify" vertical="center" wrapText="1"/>
      <protection/>
    </xf>
    <xf numFmtId="0" fontId="11" fillId="0" borderId="1" xfId="17" applyFont="1" applyBorder="1" applyAlignment="1">
      <alignment horizontal="center" vertical="center" wrapText="1"/>
      <protection/>
    </xf>
    <xf numFmtId="0" fontId="11" fillId="0" borderId="1" xfId="17" applyFont="1" applyBorder="1" applyAlignment="1">
      <alignment horizontal="left" vertical="center" wrapText="1"/>
      <protection/>
    </xf>
    <xf numFmtId="0" fontId="11" fillId="0" borderId="1" xfId="17" applyNumberFormat="1" applyFont="1" applyBorder="1" applyAlignment="1">
      <alignment horizontal="center" vertical="center" wrapText="1"/>
      <protection/>
    </xf>
    <xf numFmtId="49" fontId="3" fillId="0" borderId="1" xfId="21" applyNumberFormat="1" applyFont="1" applyBorder="1" applyAlignment="1" applyProtection="1">
      <alignment horizontal="center" vertical="center" wrapText="1"/>
      <protection/>
    </xf>
    <xf numFmtId="0" fontId="3" fillId="0" borderId="1" xfId="21" applyNumberFormat="1" applyFont="1" applyBorder="1" applyAlignment="1" applyProtection="1">
      <alignment horizontal="center" vertical="center" wrapText="1"/>
      <protection/>
    </xf>
    <xf numFmtId="0" fontId="3" fillId="0" borderId="1" xfId="21" applyNumberFormat="1" applyFont="1" applyBorder="1" applyAlignment="1" applyProtection="1">
      <alignment horizontal="left" vertical="center" wrapText="1"/>
      <protection/>
    </xf>
    <xf numFmtId="0" fontId="3" fillId="0" borderId="1" xfId="22" applyNumberFormat="1" applyFont="1" applyBorder="1" applyAlignment="1" applyProtection="1">
      <alignment horizontal="center" vertical="center" wrapText="1"/>
      <protection/>
    </xf>
    <xf numFmtId="0" fontId="3" fillId="0" borderId="1" xfId="21" applyFont="1" applyBorder="1" applyAlignment="1" applyProtection="1">
      <alignment horizontal="left" vertical="center" wrapText="1"/>
      <protection/>
    </xf>
    <xf numFmtId="0" fontId="3"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0" xfId="0" applyFont="1" applyAlignment="1">
      <alignment/>
    </xf>
    <xf numFmtId="0" fontId="11" fillId="0" borderId="1" xfId="23" applyFont="1" applyFill="1" applyBorder="1" applyAlignment="1">
      <alignment horizontal="justify" vertical="center" wrapText="1"/>
      <protection/>
    </xf>
    <xf numFmtId="0" fontId="9" fillId="0" borderId="1" xfId="0" applyNumberFormat="1" applyFont="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2" fillId="0" borderId="0" xfId="0" applyFont="1" applyAlignment="1">
      <alignment vertical="center"/>
    </xf>
    <xf numFmtId="0" fontId="3" fillId="2" borderId="1" xfId="25" applyNumberFormat="1" applyFont="1" applyFill="1" applyBorder="1" applyAlignment="1">
      <alignment horizontal="left" vertical="center" wrapText="1"/>
      <protection/>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11" fillId="2" borderId="1" xfId="16" applyFont="1" applyFill="1" applyBorder="1" applyAlignment="1">
      <alignment horizontal="left" vertical="center" wrapText="1"/>
      <protection/>
    </xf>
    <xf numFmtId="0" fontId="11" fillId="2" borderId="1" xfId="21" applyFont="1" applyFill="1" applyBorder="1" applyAlignment="1">
      <alignment horizontal="center" vertical="center" wrapText="1"/>
      <protection/>
    </xf>
    <xf numFmtId="0" fontId="3" fillId="2" borderId="1" xfId="16" applyFont="1" applyFill="1" applyBorder="1" applyAlignment="1">
      <alignment horizontal="left" vertical="center" wrapText="1"/>
      <protection/>
    </xf>
    <xf numFmtId="0" fontId="3" fillId="2" borderId="1" xfId="21" applyFont="1" applyFill="1" applyBorder="1" applyAlignment="1">
      <alignment horizontal="center" vertical="center" wrapText="1"/>
      <protection/>
    </xf>
    <xf numFmtId="0" fontId="3"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184" fontId="11" fillId="0" borderId="1" xfId="21" applyNumberFormat="1" applyFont="1" applyBorder="1" applyAlignment="1">
      <alignment horizontal="center" vertical="center" wrapText="1"/>
      <protection/>
    </xf>
    <xf numFmtId="0" fontId="12" fillId="0" borderId="0" xfId="0" applyFont="1" applyAlignment="1">
      <alignment/>
    </xf>
    <xf numFmtId="0" fontId="11" fillId="0" borderId="1" xfId="21" applyFont="1" applyBorder="1" applyAlignment="1">
      <alignment horizontal="center" vertical="center" wrapText="1"/>
      <protection/>
    </xf>
    <xf numFmtId="0" fontId="11" fillId="0" borderId="1" xfId="21" applyFont="1" applyBorder="1" applyAlignment="1">
      <alignment horizontal="left" vertical="center" wrapText="1"/>
      <protection/>
    </xf>
    <xf numFmtId="0" fontId="11" fillId="0" borderId="0" xfId="0" applyFont="1" applyAlignment="1">
      <alignment/>
    </xf>
    <xf numFmtId="0" fontId="11" fillId="0" borderId="0" xfId="0" applyFont="1" applyBorder="1" applyAlignment="1">
      <alignment horizontal="center" vertical="center" wrapText="1"/>
    </xf>
    <xf numFmtId="0" fontId="11" fillId="2" borderId="1" xfId="0" applyFont="1" applyFill="1" applyBorder="1" applyAlignment="1">
      <alignment vertical="center" wrapText="1"/>
    </xf>
    <xf numFmtId="0" fontId="11" fillId="0" borderId="1" xfId="0" applyFont="1" applyBorder="1" applyAlignment="1">
      <alignment vertical="center" wrapText="1"/>
    </xf>
    <xf numFmtId="0" fontId="3" fillId="0" borderId="0" xfId="0" applyFont="1" applyAlignment="1">
      <alignment vertical="center" wrapText="1"/>
    </xf>
    <xf numFmtId="0" fontId="3" fillId="0" borderId="1" xfId="23" applyFont="1" applyFill="1" applyBorder="1" applyAlignment="1">
      <alignment horizontal="justify" vertical="center" wrapText="1"/>
      <protection/>
    </xf>
    <xf numFmtId="0" fontId="3" fillId="0" borderId="1" xfId="24" applyFont="1" applyBorder="1" applyAlignment="1">
      <alignment horizontal="center" vertical="center" wrapText="1"/>
      <protection/>
    </xf>
    <xf numFmtId="0" fontId="3" fillId="0" borderId="1" xfId="21" applyFont="1" applyFill="1" applyBorder="1" applyAlignment="1">
      <alignment horizontal="left" vertical="center" wrapText="1"/>
      <protection/>
    </xf>
    <xf numFmtId="186" fontId="3" fillId="0" borderId="1" xfId="0" applyNumberFormat="1" applyFont="1" applyBorder="1" applyAlignment="1">
      <alignment horizontal="left" vertical="center" wrapText="1"/>
    </xf>
    <xf numFmtId="0" fontId="3" fillId="0" borderId="1" xfId="0" applyFont="1" applyBorder="1" applyAlignment="1">
      <alignment horizontal="justify" vertical="center" wrapText="1"/>
    </xf>
    <xf numFmtId="0" fontId="11" fillId="0" borderId="1" xfId="0" applyFont="1" applyBorder="1" applyAlignment="1">
      <alignment horizontal="center" wrapText="1"/>
    </xf>
    <xf numFmtId="0" fontId="15" fillId="0" borderId="0" xfId="0" applyFont="1" applyAlignment="1">
      <alignment/>
    </xf>
    <xf numFmtId="0" fontId="11" fillId="2" borderId="1" xfId="27" applyNumberFormat="1" applyFont="1" applyFill="1" applyBorder="1" applyAlignment="1" applyProtection="1">
      <alignment vertical="center" wrapText="1"/>
      <protection/>
    </xf>
    <xf numFmtId="0" fontId="3" fillId="2" borderId="1" xfId="27" applyNumberFormat="1" applyFont="1" applyFill="1" applyBorder="1" applyAlignment="1" applyProtection="1">
      <alignment horizontal="center" vertical="center" wrapText="1"/>
      <protection/>
    </xf>
    <xf numFmtId="0" fontId="3" fillId="2" borderId="1" xfId="27" applyNumberFormat="1" applyFont="1" applyFill="1" applyBorder="1" applyAlignment="1" applyProtection="1">
      <alignment vertical="center" wrapText="1"/>
      <protection/>
    </xf>
    <xf numFmtId="0" fontId="3" fillId="0" borderId="0" xfId="0" applyFont="1" applyBorder="1" applyAlignment="1">
      <alignment horizontal="center" vertical="center" wrapText="1"/>
    </xf>
    <xf numFmtId="0" fontId="3" fillId="2" borderId="1" xfId="27" applyNumberFormat="1" applyFont="1" applyFill="1" applyBorder="1" applyAlignment="1" applyProtection="1">
      <alignment horizontal="center" vertical="center"/>
      <protection/>
    </xf>
    <xf numFmtId="0" fontId="3" fillId="0" borderId="1" xfId="21"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1" fillId="0" borderId="1" xfId="0" applyFont="1" applyBorder="1" applyAlignment="1">
      <alignment/>
    </xf>
    <xf numFmtId="0" fontId="17" fillId="0" borderId="0" xfId="0" applyFont="1" applyAlignment="1">
      <alignment/>
    </xf>
    <xf numFmtId="0" fontId="3" fillId="0" borderId="0" xfId="0" applyFont="1" applyAlignment="1">
      <alignment/>
    </xf>
    <xf numFmtId="0" fontId="9" fillId="0" borderId="1" xfId="0" applyNumberFormat="1"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1" fillId="0" borderId="0" xfId="0" applyAlignment="1">
      <alignment/>
    </xf>
    <xf numFmtId="0" fontId="10" fillId="0" borderId="1" xfId="0" applyFont="1" applyFill="1" applyBorder="1" applyAlignment="1">
      <alignment horizontal="center" vertical="center" wrapText="1"/>
    </xf>
    <xf numFmtId="0" fontId="3" fillId="0" borderId="1" xfId="21" applyNumberFormat="1" applyFont="1" applyFill="1" applyBorder="1" applyAlignment="1" applyProtection="1">
      <alignment horizontal="left" vertical="center" wrapText="1"/>
      <protection/>
    </xf>
    <xf numFmtId="0" fontId="3" fillId="0" borderId="0" xfId="0" applyFont="1" applyAlignment="1">
      <alignment horizontal="center" vertical="center"/>
    </xf>
    <xf numFmtId="0" fontId="3" fillId="0" borderId="0" xfId="0" applyFont="1" applyAlignment="1">
      <alignment horizontal="left" vertical="center"/>
    </xf>
    <xf numFmtId="0" fontId="11" fillId="0" borderId="1" xfId="15" applyFont="1" applyBorder="1" applyAlignment="1">
      <alignment horizontal="center" vertical="center" wrapText="1"/>
      <protection/>
    </xf>
    <xf numFmtId="0" fontId="11" fillId="0" borderId="1" xfId="15" applyFont="1" applyBorder="1" applyAlignment="1">
      <alignment horizontal="left" vertical="center" wrapText="1"/>
      <protection/>
    </xf>
    <xf numFmtId="0" fontId="3" fillId="0" borderId="1" xfId="15" applyFont="1" applyBorder="1" applyAlignment="1">
      <alignment horizontal="center" vertical="center" wrapText="1"/>
      <protection/>
    </xf>
    <xf numFmtId="0" fontId="3" fillId="0" borderId="1" xfId="15" applyFont="1" applyBorder="1" applyAlignment="1">
      <alignment horizontal="left" vertical="center" wrapText="1"/>
      <protection/>
    </xf>
    <xf numFmtId="0" fontId="11" fillId="0" borderId="1" xfId="28" applyFont="1" applyBorder="1" applyAlignment="1">
      <alignment horizontal="center" vertical="center" wrapText="1"/>
      <protection/>
    </xf>
    <xf numFmtId="0" fontId="3" fillId="0" borderId="1" xfId="21" applyFont="1" applyBorder="1" applyAlignment="1">
      <alignment horizontal="left" vertical="center" wrapText="1"/>
      <protection/>
    </xf>
    <xf numFmtId="188" fontId="11" fillId="0" borderId="1" xfId="21" applyNumberFormat="1" applyFont="1" applyBorder="1" applyAlignment="1">
      <alignment horizontal="center" vertical="center" wrapText="1"/>
      <protection/>
    </xf>
    <xf numFmtId="0" fontId="11" fillId="0" borderId="1" xfId="22" applyFont="1" applyBorder="1" applyAlignment="1">
      <alignment horizontal="left" vertical="center" wrapText="1"/>
      <protection/>
    </xf>
    <xf numFmtId="0" fontId="3" fillId="0" borderId="1" xfId="15" applyFont="1" applyBorder="1" applyAlignment="1">
      <alignment horizontal="center" vertical="center" wrapText="1"/>
      <protection/>
    </xf>
    <xf numFmtId="0" fontId="3" fillId="0" borderId="1" xfId="15" applyFont="1" applyBorder="1" applyAlignment="1">
      <alignment horizontal="center" vertical="center"/>
      <protection/>
    </xf>
    <xf numFmtId="0" fontId="3" fillId="0" borderId="1" xfId="22" applyFont="1" applyBorder="1" applyAlignment="1">
      <alignment horizontal="justify" vertical="center"/>
      <protection/>
    </xf>
    <xf numFmtId="188" fontId="11" fillId="0" borderId="1" xfId="26" applyNumberFormat="1" applyFont="1" applyBorder="1" applyAlignment="1">
      <alignment horizontal="center" vertical="center" wrapText="1"/>
      <protection/>
    </xf>
    <xf numFmtId="0" fontId="3" fillId="0" borderId="1" xfId="15" applyFont="1" applyFill="1" applyBorder="1" applyAlignment="1">
      <alignment horizontal="center" vertical="center" wrapText="1"/>
      <protection/>
    </xf>
    <xf numFmtId="187" fontId="3" fillId="2" borderId="1" xfId="15" applyNumberFormat="1" applyFont="1" applyFill="1" applyBorder="1" applyAlignment="1">
      <alignment horizontal="center" vertical="center" wrapText="1"/>
      <protection/>
    </xf>
    <xf numFmtId="0" fontId="3" fillId="2" borderId="1" xfId="15" applyFont="1" applyFill="1" applyBorder="1" applyAlignment="1">
      <alignment horizontal="left" vertical="center" wrapText="1"/>
      <protection/>
    </xf>
    <xf numFmtId="184" fontId="11" fillId="0" borderId="1" xfId="22" applyNumberFormat="1" applyFont="1" applyBorder="1" applyAlignment="1">
      <alignment horizontal="center" vertical="center" wrapText="1"/>
      <protection/>
    </xf>
    <xf numFmtId="0" fontId="3" fillId="0" borderId="1" xfId="21" applyFont="1" applyBorder="1" applyAlignment="1">
      <alignment vertical="center" wrapText="1"/>
      <protection/>
    </xf>
    <xf numFmtId="189" fontId="11" fillId="0" borderId="1" xfId="22" applyNumberFormat="1" applyFont="1" applyBorder="1" applyAlignment="1">
      <alignment horizontal="left" vertical="center" wrapText="1"/>
      <protection/>
    </xf>
    <xf numFmtId="0" fontId="3" fillId="0" borderId="1" xfId="21" applyFont="1" applyBorder="1" applyAlignment="1">
      <alignment horizontal="center" vertical="center" wrapText="1"/>
      <protection/>
    </xf>
    <xf numFmtId="0" fontId="3" fillId="0" borderId="1" xfId="15" applyNumberFormat="1" applyFont="1" applyBorder="1" applyAlignment="1">
      <alignment horizontal="left" vertical="center" wrapText="1"/>
      <protection/>
    </xf>
    <xf numFmtId="188" fontId="3" fillId="0" borderId="1" xfId="15" applyNumberFormat="1" applyFont="1" applyBorder="1" applyAlignment="1">
      <alignment horizontal="center" vertical="center" wrapText="1"/>
      <protection/>
    </xf>
    <xf numFmtId="0" fontId="11" fillId="2" borderId="1" xfId="15" applyFont="1" applyFill="1" applyBorder="1" applyAlignment="1">
      <alignment horizontal="center" vertical="center" wrapText="1"/>
      <protection/>
    </xf>
    <xf numFmtId="0" fontId="11" fillId="2" borderId="1" xfId="15" applyFont="1" applyFill="1" applyBorder="1" applyAlignment="1">
      <alignment horizontal="left" vertical="center" wrapText="1"/>
      <protection/>
    </xf>
    <xf numFmtId="184" fontId="3" fillId="0" borderId="1" xfId="18" applyNumberFormat="1" applyFont="1" applyFill="1" applyBorder="1" applyAlignment="1">
      <alignment horizontal="center" vertical="center" wrapText="1"/>
      <protection/>
    </xf>
    <xf numFmtId="0" fontId="11" fillId="0" borderId="1" xfId="15" applyNumberFormat="1" applyFont="1" applyBorder="1" applyAlignment="1">
      <alignment horizontal="center" vertical="center" wrapText="1"/>
      <protection/>
    </xf>
    <xf numFmtId="0" fontId="3" fillId="0" borderId="0" xfId="15" applyFont="1" applyAlignment="1">
      <alignment horizontal="center" vertical="center" wrapText="1"/>
      <protection/>
    </xf>
    <xf numFmtId="0" fontId="3" fillId="0" borderId="0" xfId="15" applyFont="1" applyAlignment="1">
      <alignment horizontal="left" vertical="center" wrapText="1"/>
      <protection/>
    </xf>
    <xf numFmtId="0" fontId="9" fillId="0" borderId="1" xfId="15" applyFont="1" applyBorder="1" applyAlignment="1">
      <alignment horizontal="center" vertical="center" wrapText="1"/>
      <protection/>
    </xf>
    <xf numFmtId="0" fontId="11" fillId="0" borderId="1" xfId="25" applyNumberFormat="1" applyFont="1" applyFill="1" applyBorder="1" applyAlignment="1">
      <alignment horizontal="left" vertical="center" wrapText="1"/>
      <protection/>
    </xf>
    <xf numFmtId="184" fontId="11" fillId="0" borderId="1" xfId="34" applyNumberFormat="1" applyFont="1" applyFill="1" applyBorder="1" applyAlignment="1">
      <alignment horizontal="left" vertical="center" wrapText="1"/>
    </xf>
    <xf numFmtId="187" fontId="9" fillId="0" borderId="1" xfId="21" applyNumberFormat="1" applyFont="1" applyBorder="1" applyAlignment="1">
      <alignment horizontal="center" vertical="center" wrapText="1"/>
      <protection/>
    </xf>
    <xf numFmtId="0" fontId="9" fillId="0" borderId="1" xfId="15" applyFont="1" applyBorder="1" applyAlignment="1">
      <alignment horizontal="left" vertical="center" wrapText="1"/>
      <protection/>
    </xf>
    <xf numFmtId="0" fontId="4" fillId="0" borderId="1" xfId="15" applyFont="1" applyBorder="1" applyAlignment="1">
      <alignment horizontal="left" vertical="center" wrapText="1"/>
      <protection/>
    </xf>
    <xf numFmtId="0" fontId="4" fillId="0" borderId="1" xfId="15" applyFont="1" applyFill="1" applyBorder="1" applyAlignment="1">
      <alignment horizontal="left" vertical="center" wrapText="1"/>
      <protection/>
    </xf>
    <xf numFmtId="0" fontId="11" fillId="0" borderId="1" xfId="35" applyFont="1" applyBorder="1" applyAlignment="1">
      <alignment horizontal="left" vertical="center" wrapText="1"/>
      <protection/>
    </xf>
    <xf numFmtId="0" fontId="11" fillId="0" borderId="1" xfId="35" applyFont="1" applyBorder="1" applyAlignment="1">
      <alignment horizontal="center" vertical="center" wrapText="1"/>
      <protection/>
    </xf>
    <xf numFmtId="0" fontId="11" fillId="0" borderId="1" xfId="21" applyNumberFormat="1" applyFont="1" applyFill="1" applyBorder="1" applyAlignment="1" applyProtection="1">
      <alignment horizontal="left" vertical="center" wrapText="1"/>
      <protection/>
    </xf>
    <xf numFmtId="0" fontId="3" fillId="0" borderId="1" xfId="35" applyFont="1" applyBorder="1" applyAlignment="1">
      <alignment horizontal="center" vertical="center" wrapText="1"/>
      <protection/>
    </xf>
    <xf numFmtId="0" fontId="11" fillId="0" borderId="1"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 xfId="15" applyFont="1" applyBorder="1" applyAlignment="1">
      <alignment horizontal="left" vertical="center" wrapText="1"/>
      <protection/>
    </xf>
    <xf numFmtId="0" fontId="11" fillId="0" borderId="1" xfId="35" applyFont="1" applyBorder="1" applyAlignment="1">
      <alignment horizontal="center" vertical="center" wrapText="1"/>
      <protection/>
    </xf>
    <xf numFmtId="0" fontId="11" fillId="0" borderId="1" xfId="35" applyFont="1" applyBorder="1" applyAlignment="1">
      <alignment horizontal="left" vertical="center" wrapText="1"/>
      <protection/>
    </xf>
    <xf numFmtId="0" fontId="11" fillId="0" borderId="1" xfId="21" applyNumberFormat="1" applyFont="1" applyFill="1" applyBorder="1" applyAlignment="1" applyProtection="1">
      <alignment horizontal="center" vertical="center" wrapText="1"/>
      <protection/>
    </xf>
    <xf numFmtId="0" fontId="3" fillId="0" borderId="1" xfId="15" applyFont="1" applyFill="1" applyBorder="1" applyAlignment="1">
      <alignment horizontal="center" vertical="center"/>
      <protection/>
    </xf>
    <xf numFmtId="0" fontId="3" fillId="0" borderId="1" xfId="15" applyFont="1" applyBorder="1" applyAlignment="1">
      <alignment horizontal="left" vertical="center" wrapText="1"/>
      <protection/>
    </xf>
    <xf numFmtId="0" fontId="3" fillId="0" borderId="1" xfId="15" applyFont="1" applyFill="1" applyBorder="1" applyAlignment="1">
      <alignment horizontal="left" vertical="center" wrapText="1"/>
      <protection/>
    </xf>
    <xf numFmtId="0" fontId="11" fillId="0" borderId="1" xfId="15" applyNumberFormat="1" applyFont="1" applyBorder="1" applyAlignment="1">
      <alignment vertical="center" wrapText="1"/>
      <protection/>
    </xf>
    <xf numFmtId="0" fontId="16" fillId="0" borderId="1" xfId="15" applyFont="1" applyBorder="1" applyAlignment="1">
      <alignment horizontal="center" vertical="center" wrapText="1"/>
      <protection/>
    </xf>
    <xf numFmtId="188" fontId="11" fillId="0" borderId="1" xfId="35" applyNumberFormat="1" applyFont="1" applyBorder="1" applyAlignment="1">
      <alignment horizontal="center" vertical="center" wrapText="1"/>
      <protection/>
    </xf>
    <xf numFmtId="0" fontId="11" fillId="0" borderId="1" xfId="35" applyFont="1" applyBorder="1" applyAlignment="1">
      <alignment vertical="center" wrapText="1"/>
      <protection/>
    </xf>
    <xf numFmtId="0" fontId="11" fillId="0" borderId="1" xfId="0" applyNumberFormat="1" applyFont="1" applyBorder="1" applyAlignment="1" applyProtection="1">
      <alignment horizontal="left" vertical="center" wrapText="1"/>
      <protection/>
    </xf>
    <xf numFmtId="0" fontId="8" fillId="0" borderId="0" xfId="0" applyFont="1" applyAlignment="1">
      <alignment horizontal="center" vertical="center"/>
    </xf>
    <xf numFmtId="0" fontId="9" fillId="0" borderId="1" xfId="0" applyFont="1" applyBorder="1" applyAlignment="1">
      <alignment horizontal="center" wrapText="1"/>
    </xf>
    <xf numFmtId="0" fontId="9" fillId="0" borderId="1" xfId="0" applyFont="1" applyBorder="1" applyAlignment="1">
      <alignment horizontal="center" vertical="top" wrapText="1"/>
    </xf>
    <xf numFmtId="0" fontId="11" fillId="2" borderId="1" xfId="0" applyFont="1" applyFill="1" applyBorder="1" applyAlignment="1">
      <alignment horizontal="center" vertical="center" wrapText="1"/>
    </xf>
    <xf numFmtId="0" fontId="3" fillId="0" borderId="1" xfId="0" applyFont="1" applyBorder="1" applyAlignment="1">
      <alignment horizontal="justify" vertical="center"/>
    </xf>
    <xf numFmtId="0" fontId="11" fillId="0" borderId="1" xfId="0" applyFont="1" applyBorder="1" applyAlignment="1">
      <alignment horizontal="justify" vertical="center"/>
    </xf>
    <xf numFmtId="0" fontId="11" fillId="0" borderId="1" xfId="0" applyNumberFormat="1" applyFont="1" applyBorder="1" applyAlignment="1" applyProtection="1">
      <alignment horizontal="center" vertical="center" wrapText="1"/>
      <protection/>
    </xf>
    <xf numFmtId="0" fontId="3" fillId="0" borderId="1" xfId="15" applyFont="1" applyBorder="1" applyAlignment="1">
      <alignment vertical="center" wrapText="1"/>
      <protection/>
    </xf>
    <xf numFmtId="0" fontId="11" fillId="0" borderId="1" xfId="15" applyFont="1" applyBorder="1" applyAlignment="1">
      <alignment vertical="center" wrapText="1"/>
      <protection/>
    </xf>
    <xf numFmtId="0" fontId="11" fillId="0" borderId="1" xfId="21" applyNumberFormat="1" applyFont="1" applyBorder="1" applyAlignment="1" applyProtection="1">
      <alignment horizontal="center" vertical="center"/>
      <protection/>
    </xf>
    <xf numFmtId="0" fontId="11" fillId="0" borderId="1" xfId="21" applyNumberFormat="1" applyFont="1" applyBorder="1" applyAlignment="1" applyProtection="1">
      <alignment horizontal="left" vertical="center" wrapText="1"/>
      <protection/>
    </xf>
    <xf numFmtId="49" fontId="11" fillId="0" borderId="1" xfId="0" applyNumberFormat="1" applyFont="1" applyBorder="1" applyAlignment="1" applyProtection="1">
      <alignment horizontal="left" vertical="center" wrapText="1"/>
      <protection/>
    </xf>
    <xf numFmtId="0" fontId="11" fillId="0" borderId="1" xfId="0" applyNumberFormat="1" applyFont="1" applyBorder="1" applyAlignment="1" applyProtection="1">
      <alignment horizontal="justify" vertical="center" wrapText="1"/>
      <protection/>
    </xf>
    <xf numFmtId="0" fontId="11" fillId="0" borderId="1" xfId="0" applyNumberFormat="1" applyFont="1" applyBorder="1" applyAlignment="1" applyProtection="1">
      <alignment horizontal="center" vertical="center"/>
      <protection/>
    </xf>
    <xf numFmtId="0" fontId="9" fillId="0" borderId="5" xfId="0" applyFont="1" applyBorder="1" applyAlignment="1">
      <alignment horizontal="justify"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9" fillId="0" borderId="8" xfId="21" applyFont="1" applyBorder="1" applyAlignment="1">
      <alignment horizontal="left" wrapText="1"/>
      <protection/>
    </xf>
    <xf numFmtId="0" fontId="9" fillId="0" borderId="1" xfId="21" applyFont="1" applyBorder="1" applyAlignment="1">
      <alignment horizontal="center" vertical="center" wrapText="1"/>
      <protection/>
    </xf>
    <xf numFmtId="0" fontId="9" fillId="0" borderId="1" xfId="0" applyFont="1" applyBorder="1" applyAlignment="1">
      <alignment horizontal="justify" vertical="center" wrapText="1"/>
    </xf>
    <xf numFmtId="0" fontId="3" fillId="0" borderId="1" xfId="0" applyFont="1" applyBorder="1" applyAlignment="1">
      <alignment vertical="center" wrapText="1"/>
    </xf>
    <xf numFmtId="0" fontId="9" fillId="0" borderId="5" xfId="21" applyFont="1" applyBorder="1" applyAlignment="1">
      <alignment horizontal="left" vertical="center" wrapText="1"/>
      <protection/>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9" fillId="0" borderId="1" xfId="21" applyFont="1" applyBorder="1" applyAlignment="1">
      <alignment horizontal="left" vertical="center" wrapText="1"/>
      <protection/>
    </xf>
    <xf numFmtId="0" fontId="10" fillId="0" borderId="8" xfId="0" applyFont="1" applyBorder="1" applyAlignment="1">
      <alignment horizontal="right" wrapText="1"/>
    </xf>
    <xf numFmtId="0" fontId="9" fillId="0" borderId="1" xfId="0" applyFont="1" applyBorder="1" applyAlignment="1">
      <alignment horizontal="center" vertical="center" wrapText="1"/>
    </xf>
    <xf numFmtId="0" fontId="7" fillId="0" borderId="0" xfId="21" applyFont="1" applyBorder="1" applyAlignment="1">
      <alignment horizontal="center" wrapText="1"/>
      <protection/>
    </xf>
  </cellXfs>
  <cellStyles count="22">
    <cellStyle name="Normal" xfId="0"/>
    <cellStyle name="_2012年目标汇总表(1.5)" xfId="16"/>
    <cellStyle name="e鯪9Y_x000B_" xfId="17"/>
    <cellStyle name="e鯪9Y_x000B_ 4" xfId="18"/>
    <cellStyle name="Percent" xfId="19"/>
    <cellStyle name="常规_634263800768437500" xfId="20"/>
    <cellStyle name="常规_Sheet1" xfId="21"/>
    <cellStyle name="常规_Sheet1_1" xfId="22"/>
    <cellStyle name="常规_Sheet1_31" xfId="23"/>
    <cellStyle name="常规_Sheet1_32" xfId="24"/>
    <cellStyle name="常规_北京" xfId="25"/>
    <cellStyle name="常规_附件1、2、3、7、8" xfId="26"/>
    <cellStyle name="常规_湘西州2013年中央预算内投资投资计划申报汇总表" xfId="27"/>
    <cellStyle name="常规_湘西自治州2011年89个重点建设项目督查表" xfId="28"/>
    <cellStyle name="Hyperlink" xfId="29"/>
    <cellStyle name="Currency" xfId="30"/>
    <cellStyle name="Currency [0]" xfId="31"/>
    <cellStyle name="Comma" xfId="32"/>
    <cellStyle name="Comma [0]" xfId="33"/>
    <cellStyle name="千位分隔_99年最新计划" xfId="34"/>
    <cellStyle name="样式 1" xfId="35"/>
    <cellStyle name="Followed Hyperlink"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tabSelected="1" view="pageBreakPreview" zoomScaleSheetLayoutView="100" workbookViewId="0" topLeftCell="A79">
      <selection activeCell="K79" sqref="K79"/>
    </sheetView>
  </sheetViews>
  <sheetFormatPr defaultColWidth="9.00390625" defaultRowHeight="14.25"/>
  <cols>
    <col min="1" max="1" width="3.75390625" style="10" customWidth="1"/>
    <col min="2" max="2" width="9.875" style="10" customWidth="1"/>
    <col min="3" max="3" width="5.50390625" style="10" customWidth="1"/>
    <col min="4" max="4" width="4.625" style="108" customWidth="1"/>
    <col min="5" max="5" width="18.50390625" style="10" customWidth="1"/>
    <col min="6" max="6" width="7.375" style="10" customWidth="1"/>
    <col min="7" max="7" width="7.75390625" style="108" customWidth="1"/>
    <col min="8" max="8" width="7.375" style="108" customWidth="1"/>
    <col min="9" max="9" width="7.25390625" style="108" customWidth="1"/>
    <col min="10" max="10" width="21.00390625" style="109" customWidth="1"/>
    <col min="11" max="11" width="6.625" style="135" customWidth="1"/>
    <col min="12" max="12" width="18.625" style="136" customWidth="1"/>
    <col min="13" max="13" width="5.50390625" style="135" customWidth="1"/>
    <col min="14" max="14" width="7.125" style="108" customWidth="1"/>
    <col min="15" max="16384" width="9.00390625" style="10" customWidth="1"/>
  </cols>
  <sheetData>
    <row r="1" spans="1:14" s="1" customFormat="1" ht="27" customHeight="1">
      <c r="A1" s="189" t="s">
        <v>401</v>
      </c>
      <c r="B1" s="189"/>
      <c r="C1" s="189"/>
      <c r="D1" s="189"/>
      <c r="E1" s="189"/>
      <c r="F1" s="189"/>
      <c r="G1" s="189"/>
      <c r="H1" s="189"/>
      <c r="I1" s="189"/>
      <c r="J1" s="189"/>
      <c r="K1" s="189"/>
      <c r="L1" s="189"/>
      <c r="M1" s="189"/>
      <c r="N1" s="162"/>
    </row>
    <row r="2" spans="1:14" s="5" customFormat="1" ht="21.75" customHeight="1">
      <c r="A2" s="179"/>
      <c r="B2" s="179"/>
      <c r="C2" s="179"/>
      <c r="D2" s="179"/>
      <c r="E2" s="2"/>
      <c r="F2" s="3"/>
      <c r="G2" s="2"/>
      <c r="H2" s="2"/>
      <c r="I2" s="2"/>
      <c r="J2" s="4"/>
      <c r="K2" s="4"/>
      <c r="L2" s="187" t="s">
        <v>673</v>
      </c>
      <c r="M2" s="187"/>
      <c r="N2" s="187"/>
    </row>
    <row r="3" spans="1:14" s="5" customFormat="1" ht="19.5" customHeight="1">
      <c r="A3" s="180" t="s">
        <v>351</v>
      </c>
      <c r="B3" s="180" t="s">
        <v>352</v>
      </c>
      <c r="C3" s="180" t="s">
        <v>702</v>
      </c>
      <c r="D3" s="180" t="s">
        <v>353</v>
      </c>
      <c r="E3" s="180" t="s">
        <v>354</v>
      </c>
      <c r="F3" s="180" t="s">
        <v>355</v>
      </c>
      <c r="G3" s="180" t="s">
        <v>356</v>
      </c>
      <c r="H3" s="180" t="s">
        <v>357</v>
      </c>
      <c r="I3" s="180" t="s">
        <v>358</v>
      </c>
      <c r="J3" s="180"/>
      <c r="K3" s="180" t="s">
        <v>402</v>
      </c>
      <c r="L3" s="180"/>
      <c r="M3" s="180"/>
      <c r="N3" s="188" t="s">
        <v>74</v>
      </c>
    </row>
    <row r="4" spans="1:14" s="5" customFormat="1" ht="35.25" customHeight="1">
      <c r="A4" s="180"/>
      <c r="B4" s="180"/>
      <c r="C4" s="180"/>
      <c r="D4" s="180"/>
      <c r="E4" s="180"/>
      <c r="F4" s="180"/>
      <c r="G4" s="180"/>
      <c r="H4" s="180"/>
      <c r="I4" s="6" t="s">
        <v>359</v>
      </c>
      <c r="J4" s="6" t="s">
        <v>360</v>
      </c>
      <c r="K4" s="6" t="s">
        <v>715</v>
      </c>
      <c r="L4" s="6" t="s">
        <v>510</v>
      </c>
      <c r="M4" s="137" t="s">
        <v>511</v>
      </c>
      <c r="N4" s="188"/>
    </row>
    <row r="5" spans="1:14" ht="24" customHeight="1">
      <c r="A5" s="183" t="s">
        <v>361</v>
      </c>
      <c r="B5" s="184"/>
      <c r="C5" s="185"/>
      <c r="D5" s="8"/>
      <c r="E5" s="6"/>
      <c r="F5" s="6"/>
      <c r="G5" s="6">
        <f>SUM(G6,G39,G83,G123)</f>
        <v>13261617</v>
      </c>
      <c r="H5" s="6">
        <f>SUM(H6,H39,H83,H123)</f>
        <v>2816301</v>
      </c>
      <c r="I5" s="6">
        <f>SUM(I6,I39,I83,I123)</f>
        <v>1657761</v>
      </c>
      <c r="J5" s="6"/>
      <c r="K5" s="6">
        <f>SUM(K6,K39,K83,K123)</f>
        <v>415287</v>
      </c>
      <c r="L5" s="6"/>
      <c r="M5" s="140">
        <f>SUM(K5/I5*100)</f>
        <v>25.051077929810145</v>
      </c>
      <c r="N5" s="163"/>
    </row>
    <row r="6" spans="1:14" ht="24" customHeight="1">
      <c r="A6" s="186" t="s">
        <v>362</v>
      </c>
      <c r="B6" s="182"/>
      <c r="C6" s="182"/>
      <c r="D6" s="12"/>
      <c r="E6" s="6"/>
      <c r="F6" s="6"/>
      <c r="G6" s="7">
        <f>SUM(G7:G38)</f>
        <v>3116049</v>
      </c>
      <c r="H6" s="7">
        <f>SUM(H7:H38)</f>
        <v>1953092</v>
      </c>
      <c r="I6" s="7">
        <f>SUM(I7:I38)</f>
        <v>472258</v>
      </c>
      <c r="J6" s="7"/>
      <c r="K6" s="7">
        <f>SUM(K7:K38)</f>
        <v>156019</v>
      </c>
      <c r="L6" s="141"/>
      <c r="M6" s="140">
        <f aca="true" t="shared" si="0" ref="M6:M69">SUM(K6/I6*100)</f>
        <v>33.03681462251566</v>
      </c>
      <c r="N6" s="164"/>
    </row>
    <row r="7" spans="1:14" ht="58.5" customHeight="1">
      <c r="A7" s="14">
        <v>1</v>
      </c>
      <c r="B7" s="15" t="s">
        <v>363</v>
      </c>
      <c r="C7" s="14" t="s">
        <v>364</v>
      </c>
      <c r="D7" s="16" t="s">
        <v>365</v>
      </c>
      <c r="E7" s="17" t="s">
        <v>366</v>
      </c>
      <c r="F7" s="14" t="s">
        <v>367</v>
      </c>
      <c r="G7" s="18">
        <v>193596</v>
      </c>
      <c r="H7" s="14">
        <v>182232</v>
      </c>
      <c r="I7" s="14">
        <v>20000</v>
      </c>
      <c r="J7" s="19" t="s">
        <v>368</v>
      </c>
      <c r="K7" s="14">
        <v>10006</v>
      </c>
      <c r="L7" s="11" t="s">
        <v>582</v>
      </c>
      <c r="M7" s="140">
        <f t="shared" si="0"/>
        <v>50.029999999999994</v>
      </c>
      <c r="N7" s="16" t="s">
        <v>539</v>
      </c>
    </row>
    <row r="8" spans="1:14" ht="46.5" customHeight="1">
      <c r="A8" s="14">
        <v>2</v>
      </c>
      <c r="B8" s="15" t="s">
        <v>369</v>
      </c>
      <c r="C8" s="14" t="s">
        <v>370</v>
      </c>
      <c r="D8" s="16" t="s">
        <v>371</v>
      </c>
      <c r="E8" s="17" t="s">
        <v>372</v>
      </c>
      <c r="F8" s="14" t="s">
        <v>373</v>
      </c>
      <c r="G8" s="18">
        <v>1000000</v>
      </c>
      <c r="H8" s="14">
        <v>920000</v>
      </c>
      <c r="I8" s="14">
        <v>60000</v>
      </c>
      <c r="J8" s="19" t="s">
        <v>368</v>
      </c>
      <c r="K8" s="112">
        <v>42300</v>
      </c>
      <c r="L8" s="113" t="s">
        <v>583</v>
      </c>
      <c r="M8" s="140">
        <f t="shared" si="0"/>
        <v>70.5</v>
      </c>
      <c r="N8" s="14" t="s">
        <v>540</v>
      </c>
    </row>
    <row r="9" spans="1:14" s="22" customFormat="1" ht="45" customHeight="1">
      <c r="A9" s="14">
        <v>3</v>
      </c>
      <c r="B9" s="17" t="s">
        <v>374</v>
      </c>
      <c r="C9" s="16" t="s">
        <v>364</v>
      </c>
      <c r="D9" s="16" t="s">
        <v>533</v>
      </c>
      <c r="E9" s="17" t="s">
        <v>375</v>
      </c>
      <c r="F9" s="16" t="s">
        <v>376</v>
      </c>
      <c r="G9" s="20">
        <v>9000</v>
      </c>
      <c r="H9" s="16">
        <v>5876</v>
      </c>
      <c r="I9" s="21">
        <v>5000</v>
      </c>
      <c r="J9" s="17" t="s">
        <v>368</v>
      </c>
      <c r="K9" s="16">
        <v>70</v>
      </c>
      <c r="L9" s="17" t="s">
        <v>308</v>
      </c>
      <c r="M9" s="140">
        <f t="shared" si="0"/>
        <v>1.4000000000000001</v>
      </c>
      <c r="N9" s="16" t="s">
        <v>541</v>
      </c>
    </row>
    <row r="10" spans="1:14" ht="27" customHeight="1">
      <c r="A10" s="14">
        <v>4</v>
      </c>
      <c r="B10" s="23" t="s">
        <v>377</v>
      </c>
      <c r="C10" s="8" t="s">
        <v>378</v>
      </c>
      <c r="D10" s="8">
        <v>2013</v>
      </c>
      <c r="E10" s="24" t="s">
        <v>379</v>
      </c>
      <c r="F10" s="8" t="s">
        <v>376</v>
      </c>
      <c r="G10" s="8">
        <v>50000</v>
      </c>
      <c r="H10" s="8"/>
      <c r="I10" s="8">
        <v>50000</v>
      </c>
      <c r="J10" s="23" t="s">
        <v>380</v>
      </c>
      <c r="K10" s="112">
        <v>10210</v>
      </c>
      <c r="L10" s="113" t="s">
        <v>584</v>
      </c>
      <c r="M10" s="140">
        <f t="shared" si="0"/>
        <v>20.419999999999998</v>
      </c>
      <c r="N10" s="16" t="s">
        <v>537</v>
      </c>
    </row>
    <row r="11" spans="1:14" ht="48.75" customHeight="1">
      <c r="A11" s="14">
        <v>5</v>
      </c>
      <c r="B11" s="23" t="s">
        <v>381</v>
      </c>
      <c r="C11" s="8" t="s">
        <v>364</v>
      </c>
      <c r="D11" s="8" t="s">
        <v>382</v>
      </c>
      <c r="E11" s="23" t="s">
        <v>698</v>
      </c>
      <c r="F11" s="8" t="s">
        <v>376</v>
      </c>
      <c r="G11" s="8">
        <v>6068</v>
      </c>
      <c r="H11" s="8">
        <v>3000</v>
      </c>
      <c r="I11" s="8">
        <v>3068</v>
      </c>
      <c r="J11" s="23" t="s">
        <v>368</v>
      </c>
      <c r="K11" s="110">
        <v>1200</v>
      </c>
      <c r="L11" s="111" t="s">
        <v>307</v>
      </c>
      <c r="M11" s="140">
        <f t="shared" si="0"/>
        <v>39.113428943937414</v>
      </c>
      <c r="N11" s="8" t="s">
        <v>75</v>
      </c>
    </row>
    <row r="12" spans="1:14" ht="77.25" customHeight="1">
      <c r="A12" s="14">
        <v>6</v>
      </c>
      <c r="B12" s="17" t="s">
        <v>383</v>
      </c>
      <c r="C12" s="14" t="s">
        <v>378</v>
      </c>
      <c r="D12" s="16" t="s">
        <v>523</v>
      </c>
      <c r="E12" s="17" t="s">
        <v>524</v>
      </c>
      <c r="F12" s="16" t="s">
        <v>525</v>
      </c>
      <c r="G12" s="16">
        <v>70795</v>
      </c>
      <c r="H12" s="30">
        <v>18747</v>
      </c>
      <c r="I12" s="30">
        <v>9000</v>
      </c>
      <c r="J12" s="26" t="s">
        <v>385</v>
      </c>
      <c r="K12" s="112">
        <v>3334</v>
      </c>
      <c r="L12" s="23" t="s">
        <v>187</v>
      </c>
      <c r="M12" s="140">
        <f t="shared" si="0"/>
        <v>37.044444444444444</v>
      </c>
      <c r="N12" s="8" t="s">
        <v>76</v>
      </c>
    </row>
    <row r="13" spans="1:14" ht="108.75" customHeight="1">
      <c r="A13" s="14">
        <v>7</v>
      </c>
      <c r="B13" s="17" t="s">
        <v>386</v>
      </c>
      <c r="C13" s="14" t="s">
        <v>378</v>
      </c>
      <c r="D13" s="16" t="s">
        <v>387</v>
      </c>
      <c r="E13" s="17" t="s">
        <v>388</v>
      </c>
      <c r="F13" s="16" t="s">
        <v>389</v>
      </c>
      <c r="G13" s="27">
        <v>66300</v>
      </c>
      <c r="H13" s="8">
        <v>15682</v>
      </c>
      <c r="I13" s="28">
        <v>11700</v>
      </c>
      <c r="J13" s="29" t="s">
        <v>390</v>
      </c>
      <c r="K13" s="112">
        <v>657</v>
      </c>
      <c r="L13" s="23" t="s">
        <v>188</v>
      </c>
      <c r="M13" s="140">
        <f t="shared" si="0"/>
        <v>5.615384615384615</v>
      </c>
      <c r="N13" s="8" t="s">
        <v>76</v>
      </c>
    </row>
    <row r="14" spans="1:14" ht="229.5" customHeight="1">
      <c r="A14" s="14">
        <v>8</v>
      </c>
      <c r="B14" s="17" t="s">
        <v>391</v>
      </c>
      <c r="C14" s="14" t="s">
        <v>378</v>
      </c>
      <c r="D14" s="16" t="s">
        <v>392</v>
      </c>
      <c r="E14" s="17" t="s">
        <v>393</v>
      </c>
      <c r="F14" s="16" t="s">
        <v>394</v>
      </c>
      <c r="G14" s="18">
        <v>76550</v>
      </c>
      <c r="H14" s="30">
        <f>2665+9100</f>
        <v>11765</v>
      </c>
      <c r="I14" s="30">
        <v>9500</v>
      </c>
      <c r="J14" s="31" t="s">
        <v>395</v>
      </c>
      <c r="K14" s="112">
        <v>10022</v>
      </c>
      <c r="L14" s="23" t="s">
        <v>687</v>
      </c>
      <c r="M14" s="140">
        <f t="shared" si="0"/>
        <v>105.49473684210527</v>
      </c>
      <c r="N14" s="8" t="s">
        <v>76</v>
      </c>
    </row>
    <row r="15" spans="1:14" ht="107.25" customHeight="1">
      <c r="A15" s="14">
        <v>9</v>
      </c>
      <c r="B15" s="17" t="s">
        <v>396</v>
      </c>
      <c r="C15" s="14" t="s">
        <v>378</v>
      </c>
      <c r="D15" s="16">
        <v>2013</v>
      </c>
      <c r="E15" s="17" t="s">
        <v>397</v>
      </c>
      <c r="F15" s="16" t="s">
        <v>398</v>
      </c>
      <c r="G15" s="27">
        <v>3000</v>
      </c>
      <c r="H15" s="8"/>
      <c r="I15" s="27">
        <v>3000</v>
      </c>
      <c r="J15" s="17" t="s">
        <v>399</v>
      </c>
      <c r="K15" s="128">
        <v>1213</v>
      </c>
      <c r="L15" s="19" t="s">
        <v>585</v>
      </c>
      <c r="M15" s="140">
        <f t="shared" si="0"/>
        <v>40.43333333333333</v>
      </c>
      <c r="N15" s="8" t="s">
        <v>77</v>
      </c>
    </row>
    <row r="16" spans="1:14" s="37" customFormat="1" ht="223.5" customHeight="1">
      <c r="A16" s="32">
        <v>10</v>
      </c>
      <c r="B16" s="34" t="s">
        <v>299</v>
      </c>
      <c r="C16" s="33" t="s">
        <v>300</v>
      </c>
      <c r="D16" s="33" t="s">
        <v>382</v>
      </c>
      <c r="E16" s="34" t="s">
        <v>534</v>
      </c>
      <c r="F16" s="34" t="s">
        <v>301</v>
      </c>
      <c r="G16" s="35">
        <v>25258</v>
      </c>
      <c r="H16" s="35">
        <v>14554</v>
      </c>
      <c r="I16" s="35">
        <v>10700</v>
      </c>
      <c r="J16" s="36" t="s">
        <v>302</v>
      </c>
      <c r="K16" s="114">
        <v>3574</v>
      </c>
      <c r="L16" s="23" t="s">
        <v>688</v>
      </c>
      <c r="M16" s="140">
        <f t="shared" si="0"/>
        <v>33.401869158878505</v>
      </c>
      <c r="N16" s="171" t="s">
        <v>683</v>
      </c>
    </row>
    <row r="17" spans="1:14" s="37" customFormat="1" ht="330" customHeight="1">
      <c r="A17" s="32">
        <v>11</v>
      </c>
      <c r="B17" s="33" t="s">
        <v>303</v>
      </c>
      <c r="C17" s="33" t="s">
        <v>300</v>
      </c>
      <c r="D17" s="38" t="s">
        <v>304</v>
      </c>
      <c r="E17" s="34" t="s">
        <v>305</v>
      </c>
      <c r="F17" s="33" t="s">
        <v>522</v>
      </c>
      <c r="G17" s="35">
        <v>38107</v>
      </c>
      <c r="H17" s="35">
        <v>14201</v>
      </c>
      <c r="I17" s="35">
        <v>23900</v>
      </c>
      <c r="J17" s="36" t="s">
        <v>302</v>
      </c>
      <c r="K17" s="110">
        <v>9774</v>
      </c>
      <c r="L17" s="172" t="s">
        <v>586</v>
      </c>
      <c r="M17" s="140">
        <f t="shared" si="0"/>
        <v>40.89539748953975</v>
      </c>
      <c r="N17" s="171" t="s">
        <v>683</v>
      </c>
    </row>
    <row r="18" spans="1:14" ht="132.75" customHeight="1">
      <c r="A18" s="14">
        <v>12</v>
      </c>
      <c r="B18" s="23" t="s">
        <v>400</v>
      </c>
      <c r="C18" s="8" t="s">
        <v>378</v>
      </c>
      <c r="D18" s="8" t="s">
        <v>403</v>
      </c>
      <c r="E18" s="23" t="s">
        <v>404</v>
      </c>
      <c r="F18" s="14" t="s">
        <v>405</v>
      </c>
      <c r="G18" s="39">
        <v>28800</v>
      </c>
      <c r="H18" s="39">
        <v>10000</v>
      </c>
      <c r="I18" s="39">
        <v>4500</v>
      </c>
      <c r="J18" s="23" t="s">
        <v>406</v>
      </c>
      <c r="K18" s="14">
        <v>3145</v>
      </c>
      <c r="L18" s="19" t="s">
        <v>587</v>
      </c>
      <c r="M18" s="140">
        <f t="shared" si="0"/>
        <v>69.88888888888889</v>
      </c>
      <c r="N18" s="14" t="s">
        <v>78</v>
      </c>
    </row>
    <row r="19" spans="1:14" ht="38.25" customHeight="1">
      <c r="A19" s="14">
        <v>13</v>
      </c>
      <c r="B19" s="17" t="s">
        <v>407</v>
      </c>
      <c r="C19" s="14" t="s">
        <v>378</v>
      </c>
      <c r="D19" s="16" t="s">
        <v>529</v>
      </c>
      <c r="E19" s="17" t="s">
        <v>408</v>
      </c>
      <c r="F19" s="16" t="s">
        <v>409</v>
      </c>
      <c r="G19" s="27">
        <v>518990</v>
      </c>
      <c r="H19" s="8">
        <v>426000</v>
      </c>
      <c r="I19" s="27">
        <v>18000</v>
      </c>
      <c r="J19" s="40" t="s">
        <v>410</v>
      </c>
      <c r="K19" s="116">
        <v>5400</v>
      </c>
      <c r="L19" s="117" t="s">
        <v>588</v>
      </c>
      <c r="M19" s="140">
        <f t="shared" si="0"/>
        <v>30</v>
      </c>
      <c r="N19" s="8" t="s">
        <v>79</v>
      </c>
    </row>
    <row r="20" spans="1:14" ht="185.25" customHeight="1">
      <c r="A20" s="14">
        <v>14</v>
      </c>
      <c r="B20" s="17" t="s">
        <v>493</v>
      </c>
      <c r="C20" s="14" t="s">
        <v>378</v>
      </c>
      <c r="D20" s="14" t="s">
        <v>387</v>
      </c>
      <c r="E20" s="17" t="s">
        <v>411</v>
      </c>
      <c r="F20" s="16" t="s">
        <v>412</v>
      </c>
      <c r="G20" s="18">
        <v>329307</v>
      </c>
      <c r="H20" s="16">
        <v>120305</v>
      </c>
      <c r="I20" s="16">
        <v>19590</v>
      </c>
      <c r="J20" s="19" t="s">
        <v>413</v>
      </c>
      <c r="K20" s="128">
        <v>9320</v>
      </c>
      <c r="L20" s="126" t="s">
        <v>671</v>
      </c>
      <c r="M20" s="140">
        <f t="shared" si="0"/>
        <v>47.57529351710056</v>
      </c>
      <c r="N20" s="8" t="s">
        <v>80</v>
      </c>
    </row>
    <row r="21" spans="1:14" ht="98.25" customHeight="1">
      <c r="A21" s="14">
        <v>15</v>
      </c>
      <c r="B21" s="31" t="s">
        <v>414</v>
      </c>
      <c r="C21" s="30" t="s">
        <v>378</v>
      </c>
      <c r="D21" s="30">
        <v>2013</v>
      </c>
      <c r="E21" s="31" t="s">
        <v>415</v>
      </c>
      <c r="F21" s="30" t="s">
        <v>416</v>
      </c>
      <c r="G21" s="41">
        <v>26200</v>
      </c>
      <c r="H21" s="42"/>
      <c r="I21" s="41">
        <v>26200</v>
      </c>
      <c r="J21" s="31" t="s">
        <v>526</v>
      </c>
      <c r="K21" s="110">
        <v>4342</v>
      </c>
      <c r="L21" s="111" t="s">
        <v>265</v>
      </c>
      <c r="M21" s="140">
        <f t="shared" si="0"/>
        <v>16.572519083969468</v>
      </c>
      <c r="N21" s="30" t="s">
        <v>81</v>
      </c>
    </row>
    <row r="22" spans="1:14" s="22" customFormat="1" ht="44.25" customHeight="1">
      <c r="A22" s="14">
        <v>16</v>
      </c>
      <c r="B22" s="15" t="s">
        <v>417</v>
      </c>
      <c r="C22" s="14" t="s">
        <v>378</v>
      </c>
      <c r="D22" s="16" t="s">
        <v>384</v>
      </c>
      <c r="E22" s="17" t="s">
        <v>309</v>
      </c>
      <c r="F22" s="16" t="s">
        <v>412</v>
      </c>
      <c r="G22" s="18">
        <v>69000</v>
      </c>
      <c r="H22" s="16">
        <v>50430</v>
      </c>
      <c r="I22" s="21">
        <v>23000</v>
      </c>
      <c r="J22" s="17" t="s">
        <v>418</v>
      </c>
      <c r="K22" s="53">
        <v>2812</v>
      </c>
      <c r="L22" s="23" t="s">
        <v>306</v>
      </c>
      <c r="M22" s="140">
        <f t="shared" si="0"/>
        <v>12.226086956521739</v>
      </c>
      <c r="N22" s="16" t="s">
        <v>82</v>
      </c>
    </row>
    <row r="23" spans="1:14" s="22" customFormat="1" ht="167.25" customHeight="1">
      <c r="A23" s="14">
        <v>17</v>
      </c>
      <c r="B23" s="15" t="s">
        <v>419</v>
      </c>
      <c r="C23" s="14" t="s">
        <v>378</v>
      </c>
      <c r="D23" s="16">
        <v>2013</v>
      </c>
      <c r="E23" s="43" t="s">
        <v>420</v>
      </c>
      <c r="F23" s="16" t="s">
        <v>412</v>
      </c>
      <c r="G23" s="18">
        <v>10000</v>
      </c>
      <c r="H23" s="16"/>
      <c r="I23" s="16">
        <v>10000</v>
      </c>
      <c r="J23" s="17" t="s">
        <v>699</v>
      </c>
      <c r="K23" s="119">
        <v>1790</v>
      </c>
      <c r="L23" s="120" t="s">
        <v>669</v>
      </c>
      <c r="M23" s="140">
        <f t="shared" si="0"/>
        <v>17.9</v>
      </c>
      <c r="N23" s="16" t="s">
        <v>538</v>
      </c>
    </row>
    <row r="24" spans="1:14" s="22" customFormat="1" ht="55.5" customHeight="1">
      <c r="A24" s="14">
        <v>18</v>
      </c>
      <c r="B24" s="44" t="s">
        <v>421</v>
      </c>
      <c r="C24" s="14" t="s">
        <v>378</v>
      </c>
      <c r="D24" s="45">
        <v>2013</v>
      </c>
      <c r="E24" s="46" t="s">
        <v>422</v>
      </c>
      <c r="F24" s="14" t="s">
        <v>423</v>
      </c>
      <c r="G24" s="47">
        <v>4000</v>
      </c>
      <c r="H24" s="14"/>
      <c r="I24" s="14">
        <v>4000</v>
      </c>
      <c r="J24" s="19" t="s">
        <v>310</v>
      </c>
      <c r="K24" s="121">
        <v>1500</v>
      </c>
      <c r="L24" s="19" t="s">
        <v>35</v>
      </c>
      <c r="M24" s="140">
        <f t="shared" si="0"/>
        <v>37.5</v>
      </c>
      <c r="N24" s="16" t="s">
        <v>691</v>
      </c>
    </row>
    <row r="25" spans="1:14" s="22" customFormat="1" ht="69.75" customHeight="1">
      <c r="A25" s="14">
        <v>19</v>
      </c>
      <c r="B25" s="17" t="s">
        <v>311</v>
      </c>
      <c r="C25" s="21" t="s">
        <v>312</v>
      </c>
      <c r="D25" s="16">
        <v>2013</v>
      </c>
      <c r="E25" s="17" t="s">
        <v>313</v>
      </c>
      <c r="F25" s="21" t="s">
        <v>314</v>
      </c>
      <c r="G25" s="21">
        <v>11200</v>
      </c>
      <c r="H25" s="21"/>
      <c r="I25" s="21">
        <v>11200</v>
      </c>
      <c r="J25" s="17" t="s">
        <v>313</v>
      </c>
      <c r="K25" s="14">
        <v>2250</v>
      </c>
      <c r="L25" s="19" t="s">
        <v>670</v>
      </c>
      <c r="M25" s="140">
        <f t="shared" si="0"/>
        <v>20.089285714285715</v>
      </c>
      <c r="N25" s="16" t="s">
        <v>692</v>
      </c>
    </row>
    <row r="26" spans="1:14" s="22" customFormat="1" ht="59.25" customHeight="1">
      <c r="A26" s="14">
        <v>20</v>
      </c>
      <c r="B26" s="17" t="s">
        <v>432</v>
      </c>
      <c r="C26" s="21" t="s">
        <v>378</v>
      </c>
      <c r="D26" s="16">
        <v>2013</v>
      </c>
      <c r="E26" s="17" t="s">
        <v>433</v>
      </c>
      <c r="F26" s="21" t="s">
        <v>314</v>
      </c>
      <c r="G26" s="21">
        <v>7600</v>
      </c>
      <c r="H26" s="21"/>
      <c r="I26" s="21">
        <v>7600</v>
      </c>
      <c r="J26" s="17" t="s">
        <v>434</v>
      </c>
      <c r="K26" s="14">
        <v>2300</v>
      </c>
      <c r="L26" s="17" t="s">
        <v>341</v>
      </c>
      <c r="M26" s="140">
        <f t="shared" si="0"/>
        <v>30.263157894736842</v>
      </c>
      <c r="N26" s="16" t="s">
        <v>693</v>
      </c>
    </row>
    <row r="27" spans="1:14" s="22" customFormat="1" ht="39" customHeight="1">
      <c r="A27" s="14">
        <v>21</v>
      </c>
      <c r="B27" s="19" t="s">
        <v>435</v>
      </c>
      <c r="C27" s="16" t="s">
        <v>378</v>
      </c>
      <c r="D27" s="16" t="s">
        <v>387</v>
      </c>
      <c r="E27" s="43" t="s">
        <v>436</v>
      </c>
      <c r="F27" s="16" t="s">
        <v>376</v>
      </c>
      <c r="G27" s="18">
        <v>213400</v>
      </c>
      <c r="H27" s="16">
        <v>53400</v>
      </c>
      <c r="I27" s="16">
        <v>35000</v>
      </c>
      <c r="J27" s="17" t="s">
        <v>437</v>
      </c>
      <c r="K27" s="110">
        <v>7623</v>
      </c>
      <c r="L27" s="23" t="s">
        <v>701</v>
      </c>
      <c r="M27" s="140">
        <f t="shared" si="0"/>
        <v>21.78</v>
      </c>
      <c r="N27" s="16" t="s">
        <v>83</v>
      </c>
    </row>
    <row r="28" spans="1:14" s="22" customFormat="1" ht="48" customHeight="1">
      <c r="A28" s="14">
        <v>22</v>
      </c>
      <c r="B28" s="17" t="s">
        <v>438</v>
      </c>
      <c r="C28" s="16" t="s">
        <v>378</v>
      </c>
      <c r="D28" s="16" t="s">
        <v>387</v>
      </c>
      <c r="E28" s="111" t="s">
        <v>531</v>
      </c>
      <c r="F28" s="110" t="s">
        <v>530</v>
      </c>
      <c r="G28" s="134">
        <v>60000</v>
      </c>
      <c r="H28" s="110">
        <v>38800</v>
      </c>
      <c r="I28" s="110">
        <v>9000</v>
      </c>
      <c r="J28" s="111" t="s">
        <v>532</v>
      </c>
      <c r="K28" s="53">
        <v>605</v>
      </c>
      <c r="L28" s="17" t="s">
        <v>589</v>
      </c>
      <c r="M28" s="140">
        <f t="shared" si="0"/>
        <v>6.722222222222222</v>
      </c>
      <c r="N28" s="16" t="s">
        <v>84</v>
      </c>
    </row>
    <row r="29" spans="1:14" ht="62.25" customHeight="1">
      <c r="A29" s="14">
        <v>23</v>
      </c>
      <c r="B29" s="15" t="s">
        <v>439</v>
      </c>
      <c r="C29" s="16" t="s">
        <v>315</v>
      </c>
      <c r="D29" s="8">
        <v>2013</v>
      </c>
      <c r="E29" s="11" t="s">
        <v>440</v>
      </c>
      <c r="F29" s="16" t="s">
        <v>412</v>
      </c>
      <c r="G29" s="18">
        <v>11000</v>
      </c>
      <c r="H29" s="16"/>
      <c r="I29" s="16">
        <v>11000</v>
      </c>
      <c r="J29" s="17" t="s">
        <v>441</v>
      </c>
      <c r="K29" s="119">
        <v>3732</v>
      </c>
      <c r="L29" s="17" t="s">
        <v>689</v>
      </c>
      <c r="M29" s="140">
        <f t="shared" si="0"/>
        <v>33.92727272727273</v>
      </c>
      <c r="N29" s="16" t="s">
        <v>85</v>
      </c>
    </row>
    <row r="30" spans="1:14" ht="47.25" customHeight="1">
      <c r="A30" s="14">
        <v>24</v>
      </c>
      <c r="B30" s="11" t="s">
        <v>442</v>
      </c>
      <c r="C30" s="8" t="s">
        <v>443</v>
      </c>
      <c r="D30" s="8">
        <v>2013</v>
      </c>
      <c r="E30" s="23" t="s">
        <v>444</v>
      </c>
      <c r="F30" s="8" t="s">
        <v>445</v>
      </c>
      <c r="G30" s="8">
        <v>6000</v>
      </c>
      <c r="H30" s="8"/>
      <c r="I30" s="8">
        <v>6000</v>
      </c>
      <c r="J30" s="23" t="s">
        <v>446</v>
      </c>
      <c r="K30" s="21">
        <v>2440</v>
      </c>
      <c r="L30" s="161" t="s">
        <v>590</v>
      </c>
      <c r="M30" s="140">
        <f t="shared" si="0"/>
        <v>40.666666666666664</v>
      </c>
      <c r="N30" s="8" t="s">
        <v>86</v>
      </c>
    </row>
    <row r="31" spans="1:14" ht="68.25" customHeight="1">
      <c r="A31" s="14">
        <v>25</v>
      </c>
      <c r="B31" s="23" t="s">
        <v>447</v>
      </c>
      <c r="C31" s="8" t="s">
        <v>443</v>
      </c>
      <c r="D31" s="8" t="s">
        <v>448</v>
      </c>
      <c r="E31" s="23" t="s">
        <v>449</v>
      </c>
      <c r="F31" s="8" t="s">
        <v>450</v>
      </c>
      <c r="G31" s="48">
        <v>125878</v>
      </c>
      <c r="H31" s="49">
        <v>33500</v>
      </c>
      <c r="I31" s="49">
        <v>15000</v>
      </c>
      <c r="J31" s="23" t="s">
        <v>451</v>
      </c>
      <c r="K31" s="168">
        <v>11700</v>
      </c>
      <c r="L31" s="173" t="s">
        <v>189</v>
      </c>
      <c r="M31" s="140">
        <f t="shared" si="0"/>
        <v>78</v>
      </c>
      <c r="N31" s="8" t="s">
        <v>87</v>
      </c>
    </row>
    <row r="32" spans="1:14" ht="83.25" customHeight="1">
      <c r="A32" s="14">
        <v>26</v>
      </c>
      <c r="B32" s="50" t="s">
        <v>452</v>
      </c>
      <c r="C32" s="8" t="s">
        <v>443</v>
      </c>
      <c r="D32" s="49" t="s">
        <v>382</v>
      </c>
      <c r="E32" s="50" t="s">
        <v>453</v>
      </c>
      <c r="F32" s="8" t="s">
        <v>454</v>
      </c>
      <c r="G32" s="49">
        <v>33000</v>
      </c>
      <c r="H32" s="51">
        <v>18000</v>
      </c>
      <c r="I32" s="51">
        <v>15000</v>
      </c>
      <c r="J32" s="52" t="s">
        <v>455</v>
      </c>
      <c r="K32" s="168">
        <v>500</v>
      </c>
      <c r="L32" s="161" t="s">
        <v>190</v>
      </c>
      <c r="M32" s="140">
        <f t="shared" si="0"/>
        <v>3.3333333333333335</v>
      </c>
      <c r="N32" s="8" t="s">
        <v>88</v>
      </c>
    </row>
    <row r="33" spans="1:14" ht="61.5" customHeight="1">
      <c r="A33" s="14">
        <v>27</v>
      </c>
      <c r="B33" s="23" t="s">
        <v>456</v>
      </c>
      <c r="C33" s="8" t="s">
        <v>457</v>
      </c>
      <c r="D33" s="8" t="s">
        <v>458</v>
      </c>
      <c r="E33" s="23" t="s">
        <v>459</v>
      </c>
      <c r="F33" s="8" t="s">
        <v>445</v>
      </c>
      <c r="G33" s="53">
        <v>8000</v>
      </c>
      <c r="H33" s="53">
        <v>2100</v>
      </c>
      <c r="I33" s="53">
        <v>2000</v>
      </c>
      <c r="J33" s="23" t="s">
        <v>460</v>
      </c>
      <c r="K33" s="154">
        <v>600</v>
      </c>
      <c r="L33" s="156" t="s">
        <v>264</v>
      </c>
      <c r="M33" s="140">
        <f t="shared" si="0"/>
        <v>30</v>
      </c>
      <c r="N33" s="8" t="s">
        <v>89</v>
      </c>
    </row>
    <row r="34" spans="1:14" s="56" customFormat="1" ht="83.25" customHeight="1">
      <c r="A34" s="14">
        <v>28</v>
      </c>
      <c r="B34" s="54" t="s">
        <v>461</v>
      </c>
      <c r="C34" s="54" t="s">
        <v>462</v>
      </c>
      <c r="D34" s="55" t="s">
        <v>463</v>
      </c>
      <c r="E34" s="23" t="s">
        <v>464</v>
      </c>
      <c r="F34" s="16" t="s">
        <v>465</v>
      </c>
      <c r="G34" s="55">
        <v>12000</v>
      </c>
      <c r="H34" s="55">
        <v>700</v>
      </c>
      <c r="I34" s="55">
        <v>11300</v>
      </c>
      <c r="J34" s="54" t="s">
        <v>466</v>
      </c>
      <c r="K34" s="14">
        <v>800</v>
      </c>
      <c r="L34" s="19" t="s">
        <v>690</v>
      </c>
      <c r="M34" s="140">
        <f t="shared" si="0"/>
        <v>7.079646017699115</v>
      </c>
      <c r="N34" s="55" t="s">
        <v>90</v>
      </c>
    </row>
    <row r="35" spans="1:14" ht="62.25" customHeight="1">
      <c r="A35" s="14">
        <v>29</v>
      </c>
      <c r="B35" s="17" t="s">
        <v>467</v>
      </c>
      <c r="C35" s="16" t="s">
        <v>315</v>
      </c>
      <c r="D35" s="16" t="s">
        <v>382</v>
      </c>
      <c r="E35" s="17" t="s">
        <v>468</v>
      </c>
      <c r="F35" s="16" t="s">
        <v>445</v>
      </c>
      <c r="G35" s="16">
        <v>32000</v>
      </c>
      <c r="H35" s="16">
        <v>12300</v>
      </c>
      <c r="I35" s="30">
        <v>5000</v>
      </c>
      <c r="J35" s="31" t="s">
        <v>469</v>
      </c>
      <c r="K35" s="122">
        <v>480</v>
      </c>
      <c r="L35" s="17" t="s">
        <v>591</v>
      </c>
      <c r="M35" s="140">
        <f t="shared" si="0"/>
        <v>9.6</v>
      </c>
      <c r="N35" s="16" t="s">
        <v>694</v>
      </c>
    </row>
    <row r="36" spans="1:14" ht="46.5" customHeight="1">
      <c r="A36" s="14">
        <v>30</v>
      </c>
      <c r="B36" s="17" t="s">
        <v>470</v>
      </c>
      <c r="C36" s="16" t="s">
        <v>315</v>
      </c>
      <c r="D36" s="16" t="s">
        <v>471</v>
      </c>
      <c r="E36" s="17" t="s">
        <v>472</v>
      </c>
      <c r="F36" s="16" t="s">
        <v>445</v>
      </c>
      <c r="G36" s="27">
        <v>32000</v>
      </c>
      <c r="H36" s="16"/>
      <c r="I36" s="27">
        <v>10000</v>
      </c>
      <c r="J36" s="40" t="s">
        <v>473</v>
      </c>
      <c r="K36" s="112">
        <v>1000</v>
      </c>
      <c r="L36" s="17" t="s">
        <v>592</v>
      </c>
      <c r="M36" s="140">
        <f t="shared" si="0"/>
        <v>10</v>
      </c>
      <c r="N36" s="16" t="s">
        <v>91</v>
      </c>
    </row>
    <row r="37" spans="1:14" ht="48" customHeight="1">
      <c r="A37" s="14">
        <v>31</v>
      </c>
      <c r="B37" s="17" t="s">
        <v>474</v>
      </c>
      <c r="C37" s="16" t="s">
        <v>315</v>
      </c>
      <c r="D37" s="16" t="s">
        <v>471</v>
      </c>
      <c r="E37" s="17" t="s">
        <v>475</v>
      </c>
      <c r="F37" s="16" t="s">
        <v>445</v>
      </c>
      <c r="G37" s="18">
        <v>36000</v>
      </c>
      <c r="H37" s="16">
        <v>1500</v>
      </c>
      <c r="I37" s="30">
        <v>20000</v>
      </c>
      <c r="J37" s="31" t="s">
        <v>473</v>
      </c>
      <c r="K37" s="119">
        <v>510</v>
      </c>
      <c r="L37" s="17" t="s">
        <v>593</v>
      </c>
      <c r="M37" s="140">
        <f t="shared" si="0"/>
        <v>2.55</v>
      </c>
      <c r="N37" s="16" t="s">
        <v>542</v>
      </c>
    </row>
    <row r="38" spans="1:14" s="22" customFormat="1" ht="41.25" customHeight="1">
      <c r="A38" s="14">
        <v>32</v>
      </c>
      <c r="B38" s="57" t="s">
        <v>476</v>
      </c>
      <c r="C38" s="16" t="s">
        <v>477</v>
      </c>
      <c r="D38" s="16" t="s">
        <v>478</v>
      </c>
      <c r="E38" s="17" t="s">
        <v>316</v>
      </c>
      <c r="F38" s="16" t="s">
        <v>317</v>
      </c>
      <c r="G38" s="16">
        <v>3000</v>
      </c>
      <c r="H38" s="16"/>
      <c r="I38" s="16">
        <v>3000</v>
      </c>
      <c r="J38" s="17" t="s">
        <v>479</v>
      </c>
      <c r="K38" s="112">
        <v>810</v>
      </c>
      <c r="L38" s="113" t="s">
        <v>594</v>
      </c>
      <c r="M38" s="140">
        <f t="shared" si="0"/>
        <v>27</v>
      </c>
      <c r="N38" s="16" t="s">
        <v>543</v>
      </c>
    </row>
    <row r="39" spans="1:14" ht="28.5" customHeight="1">
      <c r="A39" s="181" t="s">
        <v>480</v>
      </c>
      <c r="B39" s="182"/>
      <c r="C39" s="182"/>
      <c r="D39" s="7"/>
      <c r="E39" s="13"/>
      <c r="F39" s="6"/>
      <c r="G39" s="58">
        <f>SUM(G40:G82)</f>
        <v>4653849</v>
      </c>
      <c r="H39" s="58">
        <f>SUM(H40:H82)</f>
        <v>853427</v>
      </c>
      <c r="I39" s="58">
        <f>SUM(I40:I82)</f>
        <v>858323</v>
      </c>
      <c r="J39" s="58"/>
      <c r="K39" s="58">
        <f>SUM(K40:K82)</f>
        <v>236189</v>
      </c>
      <c r="L39" s="113"/>
      <c r="M39" s="140">
        <f t="shared" si="0"/>
        <v>27.51749632714025</v>
      </c>
      <c r="N39" s="164"/>
    </row>
    <row r="40" spans="1:14" ht="130.5" customHeight="1">
      <c r="A40" s="14">
        <v>33</v>
      </c>
      <c r="B40" s="15" t="s">
        <v>481</v>
      </c>
      <c r="C40" s="14" t="s">
        <v>482</v>
      </c>
      <c r="D40" s="16" t="s">
        <v>448</v>
      </c>
      <c r="E40" s="43" t="s">
        <v>483</v>
      </c>
      <c r="F40" s="14" t="s">
        <v>484</v>
      </c>
      <c r="G40" s="18">
        <v>1330323</v>
      </c>
      <c r="H40" s="14">
        <v>199100</v>
      </c>
      <c r="I40" s="14">
        <v>300000</v>
      </c>
      <c r="J40" s="19" t="s">
        <v>485</v>
      </c>
      <c r="K40" s="112">
        <v>71176</v>
      </c>
      <c r="L40" s="11" t="s">
        <v>685</v>
      </c>
      <c r="M40" s="140">
        <f t="shared" si="0"/>
        <v>23.725333333333335</v>
      </c>
      <c r="N40" s="16" t="s">
        <v>544</v>
      </c>
    </row>
    <row r="41" spans="1:14" ht="71.25" customHeight="1">
      <c r="A41" s="14">
        <v>34</v>
      </c>
      <c r="B41" s="15" t="s">
        <v>486</v>
      </c>
      <c r="C41" s="14" t="s">
        <v>318</v>
      </c>
      <c r="D41" s="16" t="s">
        <v>384</v>
      </c>
      <c r="E41" s="17" t="s">
        <v>487</v>
      </c>
      <c r="F41" s="14" t="s">
        <v>367</v>
      </c>
      <c r="G41" s="18">
        <v>944701</v>
      </c>
      <c r="H41" s="14">
        <v>81700</v>
      </c>
      <c r="I41" s="14">
        <v>180000</v>
      </c>
      <c r="J41" s="19" t="s">
        <v>488</v>
      </c>
      <c r="K41" s="147">
        <v>49090</v>
      </c>
      <c r="L41" s="167" t="s">
        <v>595</v>
      </c>
      <c r="M41" s="140">
        <f t="shared" si="0"/>
        <v>27.27222222222222</v>
      </c>
      <c r="N41" s="16" t="s">
        <v>545</v>
      </c>
    </row>
    <row r="42" spans="1:14" ht="172.5" customHeight="1">
      <c r="A42" s="14">
        <v>35</v>
      </c>
      <c r="B42" s="59" t="s">
        <v>489</v>
      </c>
      <c r="C42" s="60" t="s">
        <v>462</v>
      </c>
      <c r="D42" s="60" t="s">
        <v>490</v>
      </c>
      <c r="E42" s="59" t="s">
        <v>512</v>
      </c>
      <c r="F42" s="14" t="s">
        <v>491</v>
      </c>
      <c r="G42" s="60">
        <v>98000</v>
      </c>
      <c r="H42" s="60">
        <v>14354</v>
      </c>
      <c r="I42" s="60">
        <v>10500</v>
      </c>
      <c r="J42" s="59" t="s">
        <v>734</v>
      </c>
      <c r="K42" s="145">
        <v>7703</v>
      </c>
      <c r="L42" s="144" t="s">
        <v>596</v>
      </c>
      <c r="M42" s="140">
        <f t="shared" si="0"/>
        <v>73.36190476190477</v>
      </c>
      <c r="N42" s="16" t="s">
        <v>546</v>
      </c>
    </row>
    <row r="43" spans="1:14" s="22" customFormat="1" ht="68.25" customHeight="1">
      <c r="A43" s="14">
        <v>36</v>
      </c>
      <c r="B43" s="17" t="s">
        <v>494</v>
      </c>
      <c r="C43" s="16" t="s">
        <v>735</v>
      </c>
      <c r="D43" s="16" t="s">
        <v>448</v>
      </c>
      <c r="E43" s="17" t="s">
        <v>736</v>
      </c>
      <c r="F43" s="16" t="s">
        <v>737</v>
      </c>
      <c r="G43" s="20">
        <v>40000</v>
      </c>
      <c r="H43" s="16">
        <v>15500</v>
      </c>
      <c r="I43" s="21">
        <v>8000</v>
      </c>
      <c r="J43" s="17" t="s">
        <v>738</v>
      </c>
      <c r="K43" s="123">
        <v>2800</v>
      </c>
      <c r="L43" s="124" t="s">
        <v>191</v>
      </c>
      <c r="M43" s="140">
        <f t="shared" si="0"/>
        <v>35</v>
      </c>
      <c r="N43" s="16" t="s">
        <v>547</v>
      </c>
    </row>
    <row r="44" spans="1:14" s="61" customFormat="1" ht="40.5" customHeight="1">
      <c r="A44" s="14">
        <v>37</v>
      </c>
      <c r="B44" s="138" t="s">
        <v>319</v>
      </c>
      <c r="C44" s="16" t="s">
        <v>719</v>
      </c>
      <c r="D44" s="16" t="s">
        <v>720</v>
      </c>
      <c r="E44" s="17" t="s">
        <v>721</v>
      </c>
      <c r="F44" s="16" t="s">
        <v>722</v>
      </c>
      <c r="G44" s="20">
        <v>9673</v>
      </c>
      <c r="H44" s="16">
        <v>4781</v>
      </c>
      <c r="I44" s="20">
        <v>2000</v>
      </c>
      <c r="J44" s="17" t="s">
        <v>723</v>
      </c>
      <c r="K44" s="8">
        <v>100</v>
      </c>
      <c r="L44" s="23" t="s">
        <v>597</v>
      </c>
      <c r="M44" s="140">
        <f t="shared" si="0"/>
        <v>5</v>
      </c>
      <c r="N44" s="16" t="s">
        <v>92</v>
      </c>
    </row>
    <row r="45" spans="1:14" s="61" customFormat="1" ht="61.5" customHeight="1">
      <c r="A45" s="14">
        <v>38</v>
      </c>
      <c r="B45" s="139" t="s">
        <v>724</v>
      </c>
      <c r="C45" s="16" t="s">
        <v>719</v>
      </c>
      <c r="D45" s="16" t="s">
        <v>720</v>
      </c>
      <c r="E45" s="17" t="s">
        <v>725</v>
      </c>
      <c r="F45" s="16" t="s">
        <v>726</v>
      </c>
      <c r="G45" s="68">
        <v>19957</v>
      </c>
      <c r="H45" s="16">
        <v>14246</v>
      </c>
      <c r="I45" s="21">
        <v>3000</v>
      </c>
      <c r="J45" s="17" t="s">
        <v>723</v>
      </c>
      <c r="K45" s="8">
        <v>2180</v>
      </c>
      <c r="L45" s="23" t="s">
        <v>672</v>
      </c>
      <c r="M45" s="140">
        <f t="shared" si="0"/>
        <v>72.66666666666667</v>
      </c>
      <c r="N45" s="16" t="s">
        <v>93</v>
      </c>
    </row>
    <row r="46" spans="1:14" ht="73.5" customHeight="1">
      <c r="A46" s="14">
        <v>39</v>
      </c>
      <c r="B46" s="62" t="s">
        <v>740</v>
      </c>
      <c r="C46" s="8" t="s">
        <v>741</v>
      </c>
      <c r="D46" s="8" t="s">
        <v>471</v>
      </c>
      <c r="E46" s="63" t="s">
        <v>742</v>
      </c>
      <c r="F46" s="8" t="s">
        <v>743</v>
      </c>
      <c r="G46" s="64">
        <v>17797</v>
      </c>
      <c r="H46" s="8">
        <v>5290</v>
      </c>
      <c r="I46" s="53">
        <v>7000</v>
      </c>
      <c r="J46" s="23" t="s">
        <v>744</v>
      </c>
      <c r="K46" s="158">
        <v>1356</v>
      </c>
      <c r="L46" s="111" t="s">
        <v>428</v>
      </c>
      <c r="M46" s="140">
        <f t="shared" si="0"/>
        <v>19.371428571428574</v>
      </c>
      <c r="N46" s="16" t="s">
        <v>94</v>
      </c>
    </row>
    <row r="47" spans="1:14" ht="36" customHeight="1">
      <c r="A47" s="14">
        <v>40</v>
      </c>
      <c r="B47" s="65" t="s">
        <v>745</v>
      </c>
      <c r="C47" s="16" t="s">
        <v>746</v>
      </c>
      <c r="D47" s="16" t="s">
        <v>471</v>
      </c>
      <c r="E47" s="65" t="s">
        <v>747</v>
      </c>
      <c r="F47" s="16" t="s">
        <v>739</v>
      </c>
      <c r="G47" s="20">
        <v>29519</v>
      </c>
      <c r="H47" s="16">
        <v>8350</v>
      </c>
      <c r="I47" s="21">
        <v>13000</v>
      </c>
      <c r="J47" s="17" t="s">
        <v>748</v>
      </c>
      <c r="K47" s="112">
        <v>3037</v>
      </c>
      <c r="L47" s="113" t="s">
        <v>598</v>
      </c>
      <c r="M47" s="140">
        <f t="shared" si="0"/>
        <v>23.361538461538462</v>
      </c>
      <c r="N47" s="16" t="s">
        <v>95</v>
      </c>
    </row>
    <row r="48" spans="1:14" ht="41.25" customHeight="1">
      <c r="A48" s="14">
        <v>41</v>
      </c>
      <c r="B48" s="65" t="s">
        <v>749</v>
      </c>
      <c r="C48" s="16" t="s">
        <v>457</v>
      </c>
      <c r="D48" s="16" t="s">
        <v>471</v>
      </c>
      <c r="E48" s="65" t="s">
        <v>750</v>
      </c>
      <c r="F48" s="16" t="s">
        <v>739</v>
      </c>
      <c r="G48" s="66">
        <v>48477</v>
      </c>
      <c r="H48" s="16">
        <v>10000</v>
      </c>
      <c r="I48" s="21">
        <v>10000</v>
      </c>
      <c r="J48" s="17" t="s">
        <v>751</v>
      </c>
      <c r="K48" s="154">
        <v>6835</v>
      </c>
      <c r="L48" s="156" t="s">
        <v>599</v>
      </c>
      <c r="M48" s="140">
        <f t="shared" si="0"/>
        <v>68.35</v>
      </c>
      <c r="N48" s="16" t="s">
        <v>96</v>
      </c>
    </row>
    <row r="49" spans="1:14" s="22" customFormat="1" ht="90.75" customHeight="1">
      <c r="A49" s="14">
        <v>42</v>
      </c>
      <c r="B49" s="67" t="s">
        <v>495</v>
      </c>
      <c r="C49" s="16" t="s">
        <v>735</v>
      </c>
      <c r="D49" s="16" t="s">
        <v>471</v>
      </c>
      <c r="E49" s="65" t="s">
        <v>752</v>
      </c>
      <c r="F49" s="16" t="s">
        <v>739</v>
      </c>
      <c r="G49" s="68">
        <v>69718</v>
      </c>
      <c r="H49" s="16">
        <v>10800</v>
      </c>
      <c r="I49" s="21">
        <v>20000</v>
      </c>
      <c r="J49" s="17" t="s">
        <v>753</v>
      </c>
      <c r="K49" s="112">
        <v>5000</v>
      </c>
      <c r="L49" s="71" t="s">
        <v>600</v>
      </c>
      <c r="M49" s="140">
        <f t="shared" si="0"/>
        <v>25</v>
      </c>
      <c r="N49" s="16" t="s">
        <v>97</v>
      </c>
    </row>
    <row r="50" spans="1:14" ht="57.75" customHeight="1">
      <c r="A50" s="14">
        <v>43</v>
      </c>
      <c r="B50" s="69" t="s">
        <v>754</v>
      </c>
      <c r="C50" s="8" t="s">
        <v>443</v>
      </c>
      <c r="D50" s="8" t="s">
        <v>471</v>
      </c>
      <c r="E50" s="63" t="s">
        <v>755</v>
      </c>
      <c r="F50" s="8" t="s">
        <v>756</v>
      </c>
      <c r="G50" s="70">
        <v>18615</v>
      </c>
      <c r="H50" s="8"/>
      <c r="I50" s="53">
        <v>5000</v>
      </c>
      <c r="J50" s="23" t="s">
        <v>757</v>
      </c>
      <c r="K50" s="16">
        <v>2800</v>
      </c>
      <c r="L50" s="161" t="s">
        <v>601</v>
      </c>
      <c r="M50" s="140">
        <f t="shared" si="0"/>
        <v>56.00000000000001</v>
      </c>
      <c r="N50" s="8" t="s">
        <v>98</v>
      </c>
    </row>
    <row r="51" spans="1:14" ht="50.25" customHeight="1">
      <c r="A51" s="14">
        <v>44</v>
      </c>
      <c r="B51" s="23" t="s">
        <v>758</v>
      </c>
      <c r="C51" s="8" t="s">
        <v>443</v>
      </c>
      <c r="D51" s="8" t="s">
        <v>490</v>
      </c>
      <c r="E51" s="23" t="s">
        <v>320</v>
      </c>
      <c r="F51" s="8" t="s">
        <v>759</v>
      </c>
      <c r="G51" s="8">
        <v>14258</v>
      </c>
      <c r="H51" s="8"/>
      <c r="I51" s="8">
        <v>5000</v>
      </c>
      <c r="J51" s="23" t="s">
        <v>760</v>
      </c>
      <c r="K51" s="16">
        <v>2100</v>
      </c>
      <c r="L51" s="161" t="s">
        <v>602</v>
      </c>
      <c r="M51" s="140">
        <f t="shared" si="0"/>
        <v>42</v>
      </c>
      <c r="N51" s="16" t="s">
        <v>548</v>
      </c>
    </row>
    <row r="52" spans="1:14" ht="40.5" customHeight="1">
      <c r="A52" s="14">
        <v>45</v>
      </c>
      <c r="B52" s="15" t="s">
        <v>761</v>
      </c>
      <c r="C52" s="16" t="s">
        <v>364</v>
      </c>
      <c r="D52" s="16" t="s">
        <v>762</v>
      </c>
      <c r="E52" s="43" t="s">
        <v>763</v>
      </c>
      <c r="F52" s="14" t="s">
        <v>764</v>
      </c>
      <c r="G52" s="18">
        <v>40000</v>
      </c>
      <c r="H52" s="14">
        <v>1000</v>
      </c>
      <c r="I52" s="14">
        <v>12000</v>
      </c>
      <c r="J52" s="19" t="s">
        <v>765</v>
      </c>
      <c r="K52" s="14"/>
      <c r="L52" s="19" t="s">
        <v>603</v>
      </c>
      <c r="M52" s="140"/>
      <c r="N52" s="16" t="s">
        <v>99</v>
      </c>
    </row>
    <row r="53" spans="1:14" ht="66.75" customHeight="1">
      <c r="A53" s="14">
        <v>46</v>
      </c>
      <c r="B53" s="11" t="s">
        <v>0</v>
      </c>
      <c r="C53" s="8" t="s">
        <v>378</v>
      </c>
      <c r="D53" s="8" t="s">
        <v>1</v>
      </c>
      <c r="E53" s="23" t="s">
        <v>2</v>
      </c>
      <c r="F53" s="8" t="s">
        <v>3</v>
      </c>
      <c r="G53" s="8">
        <v>23200</v>
      </c>
      <c r="H53" s="8">
        <v>8000</v>
      </c>
      <c r="I53" s="8">
        <v>4000</v>
      </c>
      <c r="J53" s="113" t="s">
        <v>705</v>
      </c>
      <c r="K53" s="119">
        <v>1800</v>
      </c>
      <c r="L53" s="166" t="s">
        <v>604</v>
      </c>
      <c r="M53" s="140">
        <f t="shared" si="0"/>
        <v>45</v>
      </c>
      <c r="N53" s="8" t="s">
        <v>100</v>
      </c>
    </row>
    <row r="54" spans="1:14" ht="81" customHeight="1">
      <c r="A54" s="14">
        <v>47</v>
      </c>
      <c r="B54" s="17" t="s">
        <v>4</v>
      </c>
      <c r="C54" s="16" t="s">
        <v>5</v>
      </c>
      <c r="D54" s="16" t="s">
        <v>448</v>
      </c>
      <c r="E54" s="17" t="s">
        <v>6</v>
      </c>
      <c r="F54" s="16" t="s">
        <v>7</v>
      </c>
      <c r="G54" s="16">
        <v>20664</v>
      </c>
      <c r="H54" s="16">
        <v>4000</v>
      </c>
      <c r="I54" s="16">
        <v>5000</v>
      </c>
      <c r="J54" s="17" t="s">
        <v>8</v>
      </c>
      <c r="K54" s="118">
        <v>1277</v>
      </c>
      <c r="L54" s="155" t="s">
        <v>605</v>
      </c>
      <c r="M54" s="140">
        <f t="shared" si="0"/>
        <v>25.540000000000003</v>
      </c>
      <c r="N54" s="14" t="s">
        <v>549</v>
      </c>
    </row>
    <row r="55" spans="1:14" ht="93.75" customHeight="1">
      <c r="A55" s="14">
        <v>48</v>
      </c>
      <c r="B55" s="43" t="s">
        <v>9</v>
      </c>
      <c r="C55" s="16" t="s">
        <v>741</v>
      </c>
      <c r="D55" s="16" t="s">
        <v>382</v>
      </c>
      <c r="E55" s="17" t="s">
        <v>10</v>
      </c>
      <c r="F55" s="16" t="s">
        <v>445</v>
      </c>
      <c r="G55" s="16">
        <v>30064</v>
      </c>
      <c r="H55" s="16">
        <v>22564</v>
      </c>
      <c r="I55" s="16">
        <v>7500</v>
      </c>
      <c r="J55" s="17" t="s">
        <v>11</v>
      </c>
      <c r="K55" s="110">
        <v>3500</v>
      </c>
      <c r="L55" s="111" t="s">
        <v>606</v>
      </c>
      <c r="M55" s="140">
        <f t="shared" si="0"/>
        <v>46.666666666666664</v>
      </c>
      <c r="N55" s="16" t="s">
        <v>101</v>
      </c>
    </row>
    <row r="56" spans="1:14" ht="66.75" customHeight="1">
      <c r="A56" s="14">
        <v>49</v>
      </c>
      <c r="B56" s="17" t="s">
        <v>12</v>
      </c>
      <c r="C56" s="14" t="s">
        <v>378</v>
      </c>
      <c r="D56" s="16">
        <v>2013</v>
      </c>
      <c r="E56" s="17" t="s">
        <v>13</v>
      </c>
      <c r="F56" s="14" t="s">
        <v>405</v>
      </c>
      <c r="G56" s="8">
        <v>50700</v>
      </c>
      <c r="H56" s="25">
        <v>100</v>
      </c>
      <c r="I56" s="25">
        <v>24500</v>
      </c>
      <c r="J56" s="71" t="s">
        <v>14</v>
      </c>
      <c r="K56" s="125">
        <v>5220</v>
      </c>
      <c r="L56" s="127" t="s">
        <v>607</v>
      </c>
      <c r="M56" s="140">
        <f t="shared" si="0"/>
        <v>21.306122448979593</v>
      </c>
      <c r="N56" s="8" t="s">
        <v>83</v>
      </c>
    </row>
    <row r="57" spans="1:14" ht="131.25" customHeight="1">
      <c r="A57" s="14">
        <v>50</v>
      </c>
      <c r="B57" s="15" t="s">
        <v>15</v>
      </c>
      <c r="C57" s="8" t="s">
        <v>378</v>
      </c>
      <c r="D57" s="16" t="s">
        <v>384</v>
      </c>
      <c r="E57" s="17" t="s">
        <v>16</v>
      </c>
      <c r="F57" s="8" t="s">
        <v>17</v>
      </c>
      <c r="G57" s="16">
        <v>61216</v>
      </c>
      <c r="H57" s="16">
        <v>14641</v>
      </c>
      <c r="I57" s="16">
        <v>7800</v>
      </c>
      <c r="J57" s="17" t="s">
        <v>18</v>
      </c>
      <c r="K57" s="110">
        <v>1700</v>
      </c>
      <c r="L57" s="169" t="s">
        <v>608</v>
      </c>
      <c r="M57" s="140">
        <f t="shared" si="0"/>
        <v>21.794871794871796</v>
      </c>
      <c r="N57" s="16" t="s">
        <v>83</v>
      </c>
    </row>
    <row r="58" spans="1:14" ht="138.75" customHeight="1">
      <c r="A58" s="14">
        <v>51</v>
      </c>
      <c r="B58" s="72" t="s">
        <v>19</v>
      </c>
      <c r="C58" s="14" t="s">
        <v>20</v>
      </c>
      <c r="D58" s="14" t="s">
        <v>384</v>
      </c>
      <c r="E58" s="17" t="s">
        <v>21</v>
      </c>
      <c r="F58" s="16" t="s">
        <v>22</v>
      </c>
      <c r="G58" s="18">
        <v>40000</v>
      </c>
      <c r="H58" s="73">
        <v>4800</v>
      </c>
      <c r="I58" s="73">
        <v>3000</v>
      </c>
      <c r="J58" s="19" t="s">
        <v>23</v>
      </c>
      <c r="K58" s="14">
        <v>10</v>
      </c>
      <c r="L58" s="19" t="s">
        <v>609</v>
      </c>
      <c r="M58" s="140"/>
      <c r="N58" s="16" t="s">
        <v>83</v>
      </c>
    </row>
    <row r="59" spans="1:14" ht="73.5" customHeight="1">
      <c r="A59" s="14">
        <v>52</v>
      </c>
      <c r="B59" s="23" t="s">
        <v>24</v>
      </c>
      <c r="C59" s="8" t="s">
        <v>741</v>
      </c>
      <c r="D59" s="8" t="s">
        <v>392</v>
      </c>
      <c r="E59" s="11" t="s">
        <v>25</v>
      </c>
      <c r="F59" s="8" t="s">
        <v>26</v>
      </c>
      <c r="G59" s="53">
        <v>62000</v>
      </c>
      <c r="H59" s="8">
        <v>14850</v>
      </c>
      <c r="I59" s="53">
        <v>6000</v>
      </c>
      <c r="J59" s="23" t="s">
        <v>27</v>
      </c>
      <c r="K59" s="112">
        <v>1150</v>
      </c>
      <c r="L59" s="113" t="s">
        <v>610</v>
      </c>
      <c r="M59" s="140">
        <f t="shared" si="0"/>
        <v>19.166666666666668</v>
      </c>
      <c r="N59" s="16" t="s">
        <v>550</v>
      </c>
    </row>
    <row r="60" spans="1:14" ht="161.25" customHeight="1">
      <c r="A60" s="14">
        <v>53</v>
      </c>
      <c r="B60" s="17" t="s">
        <v>28</v>
      </c>
      <c r="C60" s="8" t="s">
        <v>741</v>
      </c>
      <c r="D60" s="8" t="s">
        <v>384</v>
      </c>
      <c r="E60" s="11" t="s">
        <v>29</v>
      </c>
      <c r="F60" s="8" t="s">
        <v>26</v>
      </c>
      <c r="G60" s="14">
        <v>60000</v>
      </c>
      <c r="H60" s="14">
        <f>15000+6500</f>
        <v>21500</v>
      </c>
      <c r="I60" s="16">
        <v>10000</v>
      </c>
      <c r="J60" s="23" t="s">
        <v>30</v>
      </c>
      <c r="K60" s="112">
        <v>3700</v>
      </c>
      <c r="L60" s="113" t="s">
        <v>611</v>
      </c>
      <c r="M60" s="140">
        <f t="shared" si="0"/>
        <v>37</v>
      </c>
      <c r="N60" s="16" t="s">
        <v>551</v>
      </c>
    </row>
    <row r="61" spans="1:14" s="74" customFormat="1" ht="91.5" customHeight="1">
      <c r="A61" s="14">
        <v>54</v>
      </c>
      <c r="B61" s="19" t="s">
        <v>727</v>
      </c>
      <c r="C61" s="14" t="s">
        <v>728</v>
      </c>
      <c r="D61" s="14" t="s">
        <v>729</v>
      </c>
      <c r="E61" s="19" t="s">
        <v>730</v>
      </c>
      <c r="F61" s="14" t="s">
        <v>731</v>
      </c>
      <c r="G61" s="14">
        <v>32500</v>
      </c>
      <c r="H61" s="21">
        <v>10700</v>
      </c>
      <c r="I61" s="14">
        <v>5500</v>
      </c>
      <c r="J61" s="19" t="s">
        <v>732</v>
      </c>
      <c r="K61" s="128">
        <v>3230</v>
      </c>
      <c r="L61" s="115" t="s">
        <v>686</v>
      </c>
      <c r="M61" s="140">
        <f t="shared" si="0"/>
        <v>58.72727272727273</v>
      </c>
      <c r="N61" s="16" t="s">
        <v>552</v>
      </c>
    </row>
    <row r="62" spans="1:14" ht="87.75" customHeight="1">
      <c r="A62" s="14">
        <v>55</v>
      </c>
      <c r="B62" s="19" t="s">
        <v>31</v>
      </c>
      <c r="C62" s="14" t="s">
        <v>32</v>
      </c>
      <c r="D62" s="8" t="s">
        <v>403</v>
      </c>
      <c r="E62" s="11" t="s">
        <v>321</v>
      </c>
      <c r="F62" s="16" t="s">
        <v>322</v>
      </c>
      <c r="G62" s="8">
        <v>100000</v>
      </c>
      <c r="H62" s="8">
        <v>50000</v>
      </c>
      <c r="I62" s="8">
        <v>15000</v>
      </c>
      <c r="J62" s="23" t="s">
        <v>33</v>
      </c>
      <c r="K62" s="119">
        <v>2000</v>
      </c>
      <c r="L62" s="17" t="s">
        <v>612</v>
      </c>
      <c r="M62" s="140">
        <f t="shared" si="0"/>
        <v>13.333333333333334</v>
      </c>
      <c r="N62" s="14" t="s">
        <v>553</v>
      </c>
    </row>
    <row r="63" spans="1:14" s="77" customFormat="1" ht="281.25" customHeight="1">
      <c r="A63" s="14">
        <v>56</v>
      </c>
      <c r="B63" s="54" t="s">
        <v>323</v>
      </c>
      <c r="C63" s="55" t="s">
        <v>462</v>
      </c>
      <c r="D63" s="55" t="s">
        <v>392</v>
      </c>
      <c r="E63" s="54" t="s">
        <v>424</v>
      </c>
      <c r="F63" s="55" t="s">
        <v>34</v>
      </c>
      <c r="G63" s="55">
        <v>39000</v>
      </c>
      <c r="H63" s="55">
        <v>24655</v>
      </c>
      <c r="I63" s="75">
        <v>5000</v>
      </c>
      <c r="J63" s="76" t="s">
        <v>36</v>
      </c>
      <c r="K63" s="75">
        <v>5267</v>
      </c>
      <c r="L63" s="76" t="s">
        <v>613</v>
      </c>
      <c r="M63" s="140">
        <f t="shared" si="0"/>
        <v>105.33999999999999</v>
      </c>
      <c r="N63" s="55" t="s">
        <v>102</v>
      </c>
    </row>
    <row r="64" spans="1:14" ht="174.75" customHeight="1">
      <c r="A64" s="14">
        <v>57</v>
      </c>
      <c r="B64" s="17" t="s">
        <v>37</v>
      </c>
      <c r="C64" s="8" t="s">
        <v>741</v>
      </c>
      <c r="D64" s="8" t="s">
        <v>38</v>
      </c>
      <c r="E64" s="11" t="s">
        <v>39</v>
      </c>
      <c r="F64" s="16" t="s">
        <v>322</v>
      </c>
      <c r="G64" s="8">
        <v>80000</v>
      </c>
      <c r="H64" s="16">
        <f>45500+5815</f>
        <v>51315</v>
      </c>
      <c r="I64" s="53">
        <v>7000</v>
      </c>
      <c r="J64" s="23" t="s">
        <v>40</v>
      </c>
      <c r="K64" s="112">
        <v>2800</v>
      </c>
      <c r="L64" s="113" t="s">
        <v>614</v>
      </c>
      <c r="M64" s="140">
        <f t="shared" si="0"/>
        <v>40</v>
      </c>
      <c r="N64" s="16" t="s">
        <v>554</v>
      </c>
    </row>
    <row r="65" spans="1:14" ht="129" customHeight="1">
      <c r="A65" s="14">
        <v>58</v>
      </c>
      <c r="B65" s="15" t="s">
        <v>496</v>
      </c>
      <c r="C65" s="8" t="s">
        <v>735</v>
      </c>
      <c r="D65" s="16" t="s">
        <v>490</v>
      </c>
      <c r="E65" s="17" t="s">
        <v>429</v>
      </c>
      <c r="F65" s="16" t="s">
        <v>41</v>
      </c>
      <c r="G65" s="16">
        <v>150000</v>
      </c>
      <c r="H65" s="16">
        <v>20000</v>
      </c>
      <c r="I65" s="16">
        <v>15000</v>
      </c>
      <c r="J65" s="17" t="s">
        <v>706</v>
      </c>
      <c r="K65" s="30">
        <v>2800</v>
      </c>
      <c r="L65" s="71" t="s">
        <v>615</v>
      </c>
      <c r="M65" s="140">
        <f t="shared" si="0"/>
        <v>18.666666666666668</v>
      </c>
      <c r="N65" s="16" t="s">
        <v>103</v>
      </c>
    </row>
    <row r="66" spans="1:14" ht="59.25" customHeight="1">
      <c r="A66" s="14">
        <v>59</v>
      </c>
      <c r="B66" s="11" t="s">
        <v>42</v>
      </c>
      <c r="C66" s="8" t="s">
        <v>457</v>
      </c>
      <c r="D66" s="8" t="s">
        <v>387</v>
      </c>
      <c r="E66" s="11" t="s">
        <v>43</v>
      </c>
      <c r="F66" s="8" t="s">
        <v>44</v>
      </c>
      <c r="G66" s="8">
        <v>15000</v>
      </c>
      <c r="H66" s="8">
        <v>8073</v>
      </c>
      <c r="I66" s="8">
        <v>2000</v>
      </c>
      <c r="J66" s="23" t="s">
        <v>45</v>
      </c>
      <c r="K66" s="122">
        <v>360</v>
      </c>
      <c r="L66" s="156" t="s">
        <v>674</v>
      </c>
      <c r="M66" s="140">
        <f t="shared" si="0"/>
        <v>18</v>
      </c>
      <c r="N66" s="16" t="s">
        <v>104</v>
      </c>
    </row>
    <row r="67" spans="1:14" ht="35.25" customHeight="1">
      <c r="A67" s="14">
        <v>60</v>
      </c>
      <c r="B67" s="11" t="s">
        <v>497</v>
      </c>
      <c r="C67" s="8" t="s">
        <v>735</v>
      </c>
      <c r="D67" s="8" t="s">
        <v>403</v>
      </c>
      <c r="E67" s="11" t="s">
        <v>46</v>
      </c>
      <c r="F67" s="8" t="s">
        <v>47</v>
      </c>
      <c r="G67" s="8">
        <v>40000</v>
      </c>
      <c r="H67" s="8">
        <v>1000</v>
      </c>
      <c r="I67" s="8">
        <v>3000</v>
      </c>
      <c r="J67" s="23" t="s">
        <v>48</v>
      </c>
      <c r="K67" s="118"/>
      <c r="L67" s="129" t="s">
        <v>616</v>
      </c>
      <c r="M67" s="140"/>
      <c r="N67" s="8" t="s">
        <v>555</v>
      </c>
    </row>
    <row r="68" spans="1:14" ht="138.75" customHeight="1">
      <c r="A68" s="14">
        <v>61</v>
      </c>
      <c r="B68" s="23" t="s">
        <v>324</v>
      </c>
      <c r="C68" s="8" t="s">
        <v>443</v>
      </c>
      <c r="D68" s="8" t="s">
        <v>49</v>
      </c>
      <c r="E68" s="23" t="s">
        <v>46</v>
      </c>
      <c r="F68" s="8" t="s">
        <v>50</v>
      </c>
      <c r="G68" s="48">
        <v>60600</v>
      </c>
      <c r="H68" s="49">
        <v>24490</v>
      </c>
      <c r="I68" s="8">
        <v>10000</v>
      </c>
      <c r="J68" s="23" t="s">
        <v>51</v>
      </c>
      <c r="K68" s="14">
        <v>3020</v>
      </c>
      <c r="L68" s="161" t="s">
        <v>675</v>
      </c>
      <c r="M68" s="140">
        <f t="shared" si="0"/>
        <v>30.2</v>
      </c>
      <c r="N68" s="48" t="s">
        <v>556</v>
      </c>
    </row>
    <row r="69" spans="1:14" s="78" customFormat="1" ht="33" customHeight="1">
      <c r="A69" s="14">
        <v>62</v>
      </c>
      <c r="B69" s="43" t="s">
        <v>52</v>
      </c>
      <c r="C69" s="16" t="s">
        <v>462</v>
      </c>
      <c r="D69" s="16" t="s">
        <v>448</v>
      </c>
      <c r="E69" s="43" t="s">
        <v>53</v>
      </c>
      <c r="F69" s="16" t="s">
        <v>54</v>
      </c>
      <c r="G69" s="16">
        <v>70000</v>
      </c>
      <c r="H69" s="16">
        <v>6200</v>
      </c>
      <c r="I69" s="16">
        <v>15000</v>
      </c>
      <c r="J69" s="17" t="s">
        <v>55</v>
      </c>
      <c r="K69" s="75">
        <v>3200</v>
      </c>
      <c r="L69" s="76" t="s">
        <v>617</v>
      </c>
      <c r="M69" s="140">
        <f t="shared" si="0"/>
        <v>21.333333333333336</v>
      </c>
      <c r="N69" s="16" t="s">
        <v>105</v>
      </c>
    </row>
    <row r="70" spans="1:14" ht="77.25" customHeight="1">
      <c r="A70" s="14">
        <v>63</v>
      </c>
      <c r="B70" s="59" t="s">
        <v>56</v>
      </c>
      <c r="C70" s="60" t="s">
        <v>462</v>
      </c>
      <c r="D70" s="60" t="s">
        <v>490</v>
      </c>
      <c r="E70" s="79" t="s">
        <v>57</v>
      </c>
      <c r="F70" s="60" t="s">
        <v>58</v>
      </c>
      <c r="G70" s="60">
        <v>25300</v>
      </c>
      <c r="H70" s="60">
        <v>1000</v>
      </c>
      <c r="I70" s="60">
        <v>5000</v>
      </c>
      <c r="J70" s="59" t="s">
        <v>535</v>
      </c>
      <c r="K70" s="125">
        <v>900</v>
      </c>
      <c r="L70" s="59" t="s">
        <v>618</v>
      </c>
      <c r="M70" s="140">
        <f aca="true" t="shared" si="1" ref="M70:M122">SUM(K70/I70*100)</f>
        <v>18</v>
      </c>
      <c r="N70" s="16" t="s">
        <v>557</v>
      </c>
    </row>
    <row r="71" spans="1:14" s="22" customFormat="1" ht="76.5" customHeight="1">
      <c r="A71" s="14">
        <v>64</v>
      </c>
      <c r="B71" s="15" t="s">
        <v>498</v>
      </c>
      <c r="C71" s="16" t="s">
        <v>735</v>
      </c>
      <c r="D71" s="16" t="s">
        <v>448</v>
      </c>
      <c r="E71" s="15" t="s">
        <v>325</v>
      </c>
      <c r="F71" s="16" t="s">
        <v>59</v>
      </c>
      <c r="G71" s="16">
        <v>45000</v>
      </c>
      <c r="H71" s="16">
        <v>5280</v>
      </c>
      <c r="I71" s="16">
        <v>10000</v>
      </c>
      <c r="J71" s="111" t="s">
        <v>707</v>
      </c>
      <c r="K71" s="110">
        <v>80</v>
      </c>
      <c r="L71" s="31" t="s">
        <v>619</v>
      </c>
      <c r="M71" s="140">
        <f t="shared" si="1"/>
        <v>0.8</v>
      </c>
      <c r="N71" s="16" t="s">
        <v>106</v>
      </c>
    </row>
    <row r="72" spans="1:14" ht="256.5" customHeight="1">
      <c r="A72" s="14">
        <v>65</v>
      </c>
      <c r="B72" s="17" t="s">
        <v>60</v>
      </c>
      <c r="C72" s="16" t="s">
        <v>364</v>
      </c>
      <c r="D72" s="16" t="s">
        <v>490</v>
      </c>
      <c r="E72" s="17" t="s">
        <v>326</v>
      </c>
      <c r="F72" s="8" t="s">
        <v>61</v>
      </c>
      <c r="G72" s="16">
        <v>148761</v>
      </c>
      <c r="H72" s="16">
        <v>16158</v>
      </c>
      <c r="I72" s="16">
        <v>34023</v>
      </c>
      <c r="J72" s="23" t="s">
        <v>676</v>
      </c>
      <c r="K72" s="16">
        <v>8180</v>
      </c>
      <c r="L72" s="17" t="s">
        <v>677</v>
      </c>
      <c r="M72" s="140">
        <f t="shared" si="1"/>
        <v>24.042559445081267</v>
      </c>
      <c r="N72" s="165" t="s">
        <v>558</v>
      </c>
    </row>
    <row r="73" spans="1:14" ht="352.5" customHeight="1">
      <c r="A73" s="14">
        <v>66</v>
      </c>
      <c r="B73" s="54" t="s">
        <v>62</v>
      </c>
      <c r="C73" s="55" t="s">
        <v>462</v>
      </c>
      <c r="D73" s="55" t="s">
        <v>490</v>
      </c>
      <c r="E73" s="149" t="s">
        <v>708</v>
      </c>
      <c r="F73" s="55" t="s">
        <v>63</v>
      </c>
      <c r="G73" s="55">
        <v>245000</v>
      </c>
      <c r="H73" s="55">
        <v>80000</v>
      </c>
      <c r="I73" s="55">
        <v>15500</v>
      </c>
      <c r="J73" s="150" t="s">
        <v>709</v>
      </c>
      <c r="K73" s="159">
        <v>3850</v>
      </c>
      <c r="L73" s="54" t="s">
        <v>620</v>
      </c>
      <c r="M73" s="140">
        <f t="shared" si="1"/>
        <v>24.838709677419356</v>
      </c>
      <c r="N73" s="55" t="s">
        <v>107</v>
      </c>
    </row>
    <row r="74" spans="1:14" s="22" customFormat="1" ht="294.75" customHeight="1">
      <c r="A74" s="14">
        <v>67</v>
      </c>
      <c r="B74" s="17" t="s">
        <v>64</v>
      </c>
      <c r="C74" s="16" t="s">
        <v>65</v>
      </c>
      <c r="D74" s="16" t="s">
        <v>392</v>
      </c>
      <c r="E74" s="17" t="s">
        <v>716</v>
      </c>
      <c r="F74" s="16" t="s">
        <v>22</v>
      </c>
      <c r="G74" s="18">
        <v>130000</v>
      </c>
      <c r="H74" s="16">
        <v>35000</v>
      </c>
      <c r="I74" s="16">
        <v>15000</v>
      </c>
      <c r="J74" s="148" t="s">
        <v>714</v>
      </c>
      <c r="K74" s="131">
        <v>6000</v>
      </c>
      <c r="L74" s="132" t="s">
        <v>684</v>
      </c>
      <c r="M74" s="140">
        <f t="shared" si="1"/>
        <v>40</v>
      </c>
      <c r="N74" s="16" t="s">
        <v>559</v>
      </c>
    </row>
    <row r="75" spans="1:14" ht="220.5" customHeight="1">
      <c r="A75" s="14">
        <v>68</v>
      </c>
      <c r="B75" s="11" t="s">
        <v>499</v>
      </c>
      <c r="C75" s="8" t="s">
        <v>735</v>
      </c>
      <c r="D75" s="8" t="s">
        <v>66</v>
      </c>
      <c r="E75" s="113" t="s">
        <v>710</v>
      </c>
      <c r="F75" s="16" t="s">
        <v>22</v>
      </c>
      <c r="G75" s="53">
        <v>106457</v>
      </c>
      <c r="H75" s="16">
        <v>7900</v>
      </c>
      <c r="I75" s="53">
        <v>11000</v>
      </c>
      <c r="J75" s="113" t="s">
        <v>711</v>
      </c>
      <c r="K75" s="130">
        <v>3250</v>
      </c>
      <c r="L75" s="31" t="s">
        <v>621</v>
      </c>
      <c r="M75" s="140">
        <f t="shared" si="1"/>
        <v>29.545454545454547</v>
      </c>
      <c r="N75" s="16" t="s">
        <v>560</v>
      </c>
    </row>
    <row r="76" spans="1:14" ht="60.75" customHeight="1">
      <c r="A76" s="14">
        <v>69</v>
      </c>
      <c r="B76" s="17" t="s">
        <v>327</v>
      </c>
      <c r="C76" s="16" t="s">
        <v>741</v>
      </c>
      <c r="D76" s="16" t="s">
        <v>384</v>
      </c>
      <c r="E76" s="17" t="s">
        <v>67</v>
      </c>
      <c r="F76" s="16" t="s">
        <v>61</v>
      </c>
      <c r="G76" s="16">
        <v>120000</v>
      </c>
      <c r="H76" s="16">
        <v>11000</v>
      </c>
      <c r="I76" s="21">
        <v>10000</v>
      </c>
      <c r="J76" s="17" t="s">
        <v>68</v>
      </c>
      <c r="K76" s="112">
        <v>3213</v>
      </c>
      <c r="L76" s="113" t="s">
        <v>622</v>
      </c>
      <c r="M76" s="140">
        <f t="shared" si="1"/>
        <v>32.129999999999995</v>
      </c>
      <c r="N76" s="16" t="s">
        <v>561</v>
      </c>
    </row>
    <row r="77" spans="1:14" ht="76.5" customHeight="1">
      <c r="A77" s="14">
        <v>70</v>
      </c>
      <c r="B77" s="17" t="s">
        <v>69</v>
      </c>
      <c r="C77" s="16" t="s">
        <v>70</v>
      </c>
      <c r="D77" s="16" t="s">
        <v>490</v>
      </c>
      <c r="E77" s="17" t="s">
        <v>71</v>
      </c>
      <c r="F77" s="8" t="s">
        <v>72</v>
      </c>
      <c r="G77" s="16">
        <v>51632</v>
      </c>
      <c r="H77" s="16">
        <v>4200</v>
      </c>
      <c r="I77" s="21">
        <v>8000</v>
      </c>
      <c r="J77" s="17" t="s">
        <v>520</v>
      </c>
      <c r="K77" s="118">
        <v>5800</v>
      </c>
      <c r="L77" s="155" t="s">
        <v>427</v>
      </c>
      <c r="M77" s="140">
        <f t="shared" si="1"/>
        <v>72.5</v>
      </c>
      <c r="N77" s="16" t="s">
        <v>562</v>
      </c>
    </row>
    <row r="78" spans="1:14" s="56" customFormat="1" ht="89.25" customHeight="1">
      <c r="A78" s="14">
        <v>71</v>
      </c>
      <c r="B78" s="54" t="s">
        <v>73</v>
      </c>
      <c r="C78" s="55" t="s">
        <v>462</v>
      </c>
      <c r="D78" s="55" t="s">
        <v>392</v>
      </c>
      <c r="E78" s="54" t="s">
        <v>125</v>
      </c>
      <c r="F78" s="55" t="s">
        <v>63</v>
      </c>
      <c r="G78" s="55">
        <v>60000</v>
      </c>
      <c r="H78" s="55">
        <v>15000</v>
      </c>
      <c r="I78" s="55">
        <v>9000</v>
      </c>
      <c r="J78" s="80" t="s">
        <v>518</v>
      </c>
      <c r="K78" s="145">
        <v>3735</v>
      </c>
      <c r="L78" s="160" t="s">
        <v>623</v>
      </c>
      <c r="M78" s="140">
        <f t="shared" si="1"/>
        <v>41.5</v>
      </c>
      <c r="N78" s="55" t="s">
        <v>108</v>
      </c>
    </row>
    <row r="79" spans="1:14" ht="111.75" customHeight="1">
      <c r="A79" s="14">
        <v>72</v>
      </c>
      <c r="B79" s="11" t="s">
        <v>126</v>
      </c>
      <c r="C79" s="8" t="s">
        <v>5</v>
      </c>
      <c r="D79" s="8" t="s">
        <v>448</v>
      </c>
      <c r="E79" s="11" t="s">
        <v>127</v>
      </c>
      <c r="F79" s="53" t="s">
        <v>445</v>
      </c>
      <c r="G79" s="53">
        <v>45000</v>
      </c>
      <c r="H79" s="53">
        <v>13730</v>
      </c>
      <c r="I79" s="8">
        <v>5000</v>
      </c>
      <c r="J79" s="23" t="s">
        <v>519</v>
      </c>
      <c r="K79" s="118">
        <v>1005</v>
      </c>
      <c r="L79" s="155" t="s">
        <v>624</v>
      </c>
      <c r="M79" s="140">
        <f t="shared" si="1"/>
        <v>20.1</v>
      </c>
      <c r="N79" s="8" t="s">
        <v>109</v>
      </c>
    </row>
    <row r="80" spans="1:14" s="81" customFormat="1" ht="59.25" customHeight="1">
      <c r="A80" s="14">
        <v>73</v>
      </c>
      <c r="B80" s="23" t="s">
        <v>128</v>
      </c>
      <c r="C80" s="8" t="s">
        <v>32</v>
      </c>
      <c r="D80" s="8" t="s">
        <v>471</v>
      </c>
      <c r="E80" s="11" t="s">
        <v>129</v>
      </c>
      <c r="F80" s="16" t="s">
        <v>465</v>
      </c>
      <c r="G80" s="8">
        <v>9217</v>
      </c>
      <c r="H80" s="8">
        <v>1100</v>
      </c>
      <c r="I80" s="8">
        <v>2000</v>
      </c>
      <c r="J80" s="23" t="s">
        <v>521</v>
      </c>
      <c r="K80" s="14"/>
      <c r="L80" s="19" t="s">
        <v>625</v>
      </c>
      <c r="M80" s="140"/>
      <c r="N80" s="8" t="s">
        <v>563</v>
      </c>
    </row>
    <row r="81" spans="1:14" ht="56.25" customHeight="1">
      <c r="A81" s="14">
        <v>74</v>
      </c>
      <c r="B81" s="11" t="s">
        <v>130</v>
      </c>
      <c r="C81" s="8" t="s">
        <v>443</v>
      </c>
      <c r="D81" s="8" t="s">
        <v>384</v>
      </c>
      <c r="E81" s="23" t="s">
        <v>131</v>
      </c>
      <c r="F81" s="8" t="s">
        <v>132</v>
      </c>
      <c r="G81" s="53">
        <v>46000</v>
      </c>
      <c r="H81" s="53">
        <v>9050</v>
      </c>
      <c r="I81" s="8">
        <v>11000</v>
      </c>
      <c r="J81" s="23" t="s">
        <v>133</v>
      </c>
      <c r="K81" s="168">
        <v>3365</v>
      </c>
      <c r="L81" s="161" t="s">
        <v>678</v>
      </c>
      <c r="M81" s="140">
        <f t="shared" si="1"/>
        <v>30.59090909090909</v>
      </c>
      <c r="N81" s="8" t="s">
        <v>110</v>
      </c>
    </row>
    <row r="82" spans="1:14" ht="54" customHeight="1">
      <c r="A82" s="14">
        <v>75</v>
      </c>
      <c r="B82" s="82" t="s">
        <v>134</v>
      </c>
      <c r="C82" s="83" t="s">
        <v>457</v>
      </c>
      <c r="D82" s="8" t="s">
        <v>471</v>
      </c>
      <c r="E82" s="23" t="s">
        <v>135</v>
      </c>
      <c r="F82" s="8" t="s">
        <v>445</v>
      </c>
      <c r="G82" s="8">
        <v>5500</v>
      </c>
      <c r="H82" s="8">
        <v>2000</v>
      </c>
      <c r="I82" s="8">
        <v>2000</v>
      </c>
      <c r="J82" s="23" t="s">
        <v>136</v>
      </c>
      <c r="K82" s="122">
        <v>1600</v>
      </c>
      <c r="L82" s="156" t="s">
        <v>668</v>
      </c>
      <c r="M82" s="140">
        <f t="shared" si="1"/>
        <v>80</v>
      </c>
      <c r="N82" s="8" t="s">
        <v>564</v>
      </c>
    </row>
    <row r="83" spans="1:14" ht="27" customHeight="1">
      <c r="A83" s="181" t="s">
        <v>137</v>
      </c>
      <c r="B83" s="182"/>
      <c r="C83" s="182"/>
      <c r="D83" s="6"/>
      <c r="E83" s="9"/>
      <c r="F83" s="6"/>
      <c r="G83" s="6">
        <f>SUM(G84:G122)</f>
        <v>2449809</v>
      </c>
      <c r="H83" s="6">
        <f>SUM(H84:H122)</f>
        <v>9782</v>
      </c>
      <c r="I83" s="6">
        <f>SUM(I84:I122)</f>
        <v>327180</v>
      </c>
      <c r="J83" s="6"/>
      <c r="K83" s="6">
        <f>SUM(K84:K122)</f>
        <v>23079</v>
      </c>
      <c r="L83" s="113"/>
      <c r="M83" s="140">
        <f t="shared" si="1"/>
        <v>7.053915275994865</v>
      </c>
      <c r="N83" s="164"/>
    </row>
    <row r="84" spans="1:14" ht="35.25" customHeight="1">
      <c r="A84" s="8">
        <v>76</v>
      </c>
      <c r="B84" s="23" t="s">
        <v>500</v>
      </c>
      <c r="C84" s="8" t="s">
        <v>735</v>
      </c>
      <c r="D84" s="8" t="s">
        <v>138</v>
      </c>
      <c r="E84" s="11" t="s">
        <v>139</v>
      </c>
      <c r="F84" s="8" t="s">
        <v>328</v>
      </c>
      <c r="G84" s="8">
        <v>570000</v>
      </c>
      <c r="H84" s="8"/>
      <c r="I84" s="8">
        <v>20000</v>
      </c>
      <c r="J84" s="23" t="s">
        <v>140</v>
      </c>
      <c r="K84" s="119"/>
      <c r="L84" s="71" t="s">
        <v>626</v>
      </c>
      <c r="M84" s="140"/>
      <c r="N84" s="8" t="s">
        <v>111</v>
      </c>
    </row>
    <row r="85" spans="1:14" ht="42" customHeight="1">
      <c r="A85" s="8">
        <v>77</v>
      </c>
      <c r="B85" s="23" t="s">
        <v>141</v>
      </c>
      <c r="C85" s="8" t="s">
        <v>142</v>
      </c>
      <c r="D85" s="8" t="s">
        <v>138</v>
      </c>
      <c r="E85" s="11" t="s">
        <v>143</v>
      </c>
      <c r="F85" s="8" t="s">
        <v>328</v>
      </c>
      <c r="G85" s="8">
        <v>110000</v>
      </c>
      <c r="H85" s="8"/>
      <c r="I85" s="8">
        <v>3000</v>
      </c>
      <c r="J85" s="23" t="s">
        <v>144</v>
      </c>
      <c r="K85" s="133"/>
      <c r="L85" s="113" t="s">
        <v>627</v>
      </c>
      <c r="M85" s="140"/>
      <c r="N85" s="8" t="s">
        <v>112</v>
      </c>
    </row>
    <row r="86" spans="1:14" ht="44.25" customHeight="1">
      <c r="A86" s="8">
        <v>78</v>
      </c>
      <c r="B86" s="84" t="s">
        <v>145</v>
      </c>
      <c r="C86" s="8" t="s">
        <v>146</v>
      </c>
      <c r="D86" s="8" t="s">
        <v>147</v>
      </c>
      <c r="E86" s="85" t="s">
        <v>148</v>
      </c>
      <c r="F86" s="8" t="s">
        <v>756</v>
      </c>
      <c r="G86" s="8">
        <v>19800</v>
      </c>
      <c r="H86" s="8"/>
      <c r="I86" s="8">
        <v>5000</v>
      </c>
      <c r="J86" s="23" t="s">
        <v>149</v>
      </c>
      <c r="K86" s="17"/>
      <c r="L86" s="17" t="s">
        <v>628</v>
      </c>
      <c r="M86" s="140"/>
      <c r="N86" s="8" t="s">
        <v>565</v>
      </c>
    </row>
    <row r="87" spans="1:14" ht="43.5" customHeight="1">
      <c r="A87" s="8">
        <v>79</v>
      </c>
      <c r="B87" s="23" t="s">
        <v>329</v>
      </c>
      <c r="C87" s="8" t="s">
        <v>477</v>
      </c>
      <c r="D87" s="8" t="s">
        <v>150</v>
      </c>
      <c r="E87" s="23" t="s">
        <v>330</v>
      </c>
      <c r="F87" s="8" t="s">
        <v>151</v>
      </c>
      <c r="G87" s="8">
        <v>25000</v>
      </c>
      <c r="H87" s="8"/>
      <c r="I87" s="8">
        <v>2000</v>
      </c>
      <c r="J87" s="23" t="s">
        <v>152</v>
      </c>
      <c r="K87" s="8"/>
      <c r="L87" s="23" t="s">
        <v>667</v>
      </c>
      <c r="M87" s="140"/>
      <c r="N87" s="8" t="s">
        <v>552</v>
      </c>
    </row>
    <row r="88" spans="1:14" ht="55.5" customHeight="1">
      <c r="A88" s="8">
        <v>80</v>
      </c>
      <c r="B88" s="23" t="s">
        <v>153</v>
      </c>
      <c r="C88" s="8" t="s">
        <v>364</v>
      </c>
      <c r="D88" s="8" t="s">
        <v>154</v>
      </c>
      <c r="E88" s="23" t="s">
        <v>155</v>
      </c>
      <c r="F88" s="8" t="s">
        <v>764</v>
      </c>
      <c r="G88" s="8">
        <v>9240</v>
      </c>
      <c r="H88" s="8"/>
      <c r="I88" s="8">
        <v>5500</v>
      </c>
      <c r="J88" s="23" t="s">
        <v>156</v>
      </c>
      <c r="K88" s="16">
        <v>500</v>
      </c>
      <c r="L88" s="17" t="s">
        <v>629</v>
      </c>
      <c r="M88" s="140">
        <f t="shared" si="1"/>
        <v>9.090909090909092</v>
      </c>
      <c r="N88" s="8" t="s">
        <v>558</v>
      </c>
    </row>
    <row r="89" spans="1:14" ht="45" customHeight="1">
      <c r="A89" s="8">
        <v>81</v>
      </c>
      <c r="B89" s="86" t="s">
        <v>501</v>
      </c>
      <c r="C89" s="8" t="s">
        <v>735</v>
      </c>
      <c r="D89" s="8" t="s">
        <v>490</v>
      </c>
      <c r="E89" s="23" t="s">
        <v>157</v>
      </c>
      <c r="F89" s="14" t="s">
        <v>465</v>
      </c>
      <c r="G89" s="8">
        <v>32000</v>
      </c>
      <c r="H89" s="8">
        <v>1000</v>
      </c>
      <c r="I89" s="8">
        <v>20000</v>
      </c>
      <c r="J89" s="23" t="s">
        <v>158</v>
      </c>
      <c r="K89" s="118">
        <v>400</v>
      </c>
      <c r="L89" s="71" t="s">
        <v>630</v>
      </c>
      <c r="M89" s="140">
        <f>SUM(K89/I89*100)</f>
        <v>2</v>
      </c>
      <c r="N89" s="8" t="s">
        <v>566</v>
      </c>
    </row>
    <row r="90" spans="1:14" ht="75" customHeight="1">
      <c r="A90" s="8">
        <v>82</v>
      </c>
      <c r="B90" s="15" t="s">
        <v>159</v>
      </c>
      <c r="C90" s="16" t="s">
        <v>443</v>
      </c>
      <c r="D90" s="16" t="s">
        <v>160</v>
      </c>
      <c r="E90" s="15" t="s">
        <v>161</v>
      </c>
      <c r="F90" s="14" t="s">
        <v>465</v>
      </c>
      <c r="G90" s="18">
        <v>20000</v>
      </c>
      <c r="H90" s="16">
        <v>500</v>
      </c>
      <c r="I90" s="16">
        <v>10000</v>
      </c>
      <c r="J90" s="17" t="s">
        <v>162</v>
      </c>
      <c r="K90" s="8">
        <v>5000</v>
      </c>
      <c r="L90" s="23" t="s">
        <v>631</v>
      </c>
      <c r="M90" s="140">
        <f>SUM(K90/I90*100)</f>
        <v>50</v>
      </c>
      <c r="N90" s="8" t="s">
        <v>556</v>
      </c>
    </row>
    <row r="91" spans="1:14" ht="35.25" customHeight="1">
      <c r="A91" s="8">
        <v>83</v>
      </c>
      <c r="B91" s="17" t="s">
        <v>502</v>
      </c>
      <c r="C91" s="16" t="s">
        <v>331</v>
      </c>
      <c r="D91" s="16" t="s">
        <v>154</v>
      </c>
      <c r="E91" s="31" t="s">
        <v>163</v>
      </c>
      <c r="F91" s="16" t="s">
        <v>164</v>
      </c>
      <c r="G91" s="16">
        <v>26963</v>
      </c>
      <c r="H91" s="87"/>
      <c r="I91" s="8">
        <v>2000</v>
      </c>
      <c r="J91" s="23" t="s">
        <v>165</v>
      </c>
      <c r="K91" s="116"/>
      <c r="L91" s="17" t="s">
        <v>666</v>
      </c>
      <c r="M91" s="140"/>
      <c r="N91" s="16" t="s">
        <v>113</v>
      </c>
    </row>
    <row r="92" spans="1:14" s="88" customFormat="1" ht="101.25" customHeight="1">
      <c r="A92" s="8">
        <v>84</v>
      </c>
      <c r="B92" s="19" t="s">
        <v>166</v>
      </c>
      <c r="C92" s="14" t="s">
        <v>167</v>
      </c>
      <c r="D92" s="14" t="s">
        <v>138</v>
      </c>
      <c r="E92" s="19" t="s">
        <v>332</v>
      </c>
      <c r="F92" s="14" t="s">
        <v>445</v>
      </c>
      <c r="G92" s="14">
        <v>301700</v>
      </c>
      <c r="H92" s="14"/>
      <c r="I92" s="14">
        <v>80000</v>
      </c>
      <c r="J92" s="19" t="s">
        <v>168</v>
      </c>
      <c r="K92" s="118"/>
      <c r="L92" s="113" t="s">
        <v>679</v>
      </c>
      <c r="M92" s="140"/>
      <c r="N92" s="16" t="s">
        <v>567</v>
      </c>
    </row>
    <row r="93" spans="1:14" ht="83.25" customHeight="1">
      <c r="A93" s="8">
        <v>85</v>
      </c>
      <c r="B93" s="59" t="s">
        <v>169</v>
      </c>
      <c r="C93" s="60" t="s">
        <v>462</v>
      </c>
      <c r="D93" s="60" t="s">
        <v>384</v>
      </c>
      <c r="E93" s="79" t="s">
        <v>170</v>
      </c>
      <c r="F93" s="60" t="s">
        <v>72</v>
      </c>
      <c r="G93" s="60">
        <v>119542</v>
      </c>
      <c r="H93" s="60">
        <v>2000</v>
      </c>
      <c r="I93" s="60">
        <v>10000</v>
      </c>
      <c r="J93" s="59" t="s">
        <v>528</v>
      </c>
      <c r="K93" s="110"/>
      <c r="L93" s="144" t="s">
        <v>632</v>
      </c>
      <c r="M93" s="140"/>
      <c r="N93" s="8" t="s">
        <v>568</v>
      </c>
    </row>
    <row r="94" spans="1:14" ht="67.5" customHeight="1">
      <c r="A94" s="8">
        <v>86</v>
      </c>
      <c r="B94" s="19" t="s">
        <v>503</v>
      </c>
      <c r="C94" s="14" t="s">
        <v>741</v>
      </c>
      <c r="D94" s="14" t="s">
        <v>138</v>
      </c>
      <c r="E94" s="19" t="s">
        <v>171</v>
      </c>
      <c r="F94" s="14" t="s">
        <v>7</v>
      </c>
      <c r="G94" s="14">
        <v>11410</v>
      </c>
      <c r="H94" s="14"/>
      <c r="I94" s="14">
        <v>3000</v>
      </c>
      <c r="J94" s="19" t="s">
        <v>172</v>
      </c>
      <c r="K94" s="110"/>
      <c r="L94" s="111" t="s">
        <v>633</v>
      </c>
      <c r="M94" s="140"/>
      <c r="N94" s="14" t="s">
        <v>569</v>
      </c>
    </row>
    <row r="95" spans="1:14" ht="76.5" customHeight="1">
      <c r="A95" s="8">
        <v>87</v>
      </c>
      <c r="B95" s="17" t="s">
        <v>333</v>
      </c>
      <c r="C95" s="16" t="s">
        <v>334</v>
      </c>
      <c r="D95" s="16" t="s">
        <v>138</v>
      </c>
      <c r="E95" s="17" t="s">
        <v>335</v>
      </c>
      <c r="F95" s="14" t="s">
        <v>7</v>
      </c>
      <c r="G95" s="16">
        <v>18100</v>
      </c>
      <c r="H95" s="8"/>
      <c r="I95" s="8">
        <v>5000</v>
      </c>
      <c r="J95" s="19" t="s">
        <v>173</v>
      </c>
      <c r="K95" s="168">
        <v>1000</v>
      </c>
      <c r="L95" s="161" t="s">
        <v>634</v>
      </c>
      <c r="M95" s="140">
        <f>SUM(K95/I95*100)</f>
        <v>20</v>
      </c>
      <c r="N95" s="14" t="s">
        <v>570</v>
      </c>
    </row>
    <row r="96" spans="1:14" ht="34.5" customHeight="1">
      <c r="A96" s="8">
        <v>88</v>
      </c>
      <c r="B96" s="86" t="s">
        <v>174</v>
      </c>
      <c r="C96" s="8" t="s">
        <v>735</v>
      </c>
      <c r="D96" s="8" t="s">
        <v>138</v>
      </c>
      <c r="E96" s="86" t="s">
        <v>175</v>
      </c>
      <c r="F96" s="8" t="s">
        <v>3</v>
      </c>
      <c r="G96" s="8">
        <v>13600</v>
      </c>
      <c r="H96" s="8"/>
      <c r="I96" s="8">
        <v>2000</v>
      </c>
      <c r="J96" s="23" t="s">
        <v>336</v>
      </c>
      <c r="K96" s="134"/>
      <c r="L96" s="71" t="s">
        <v>635</v>
      </c>
      <c r="M96" s="140"/>
      <c r="N96" s="16" t="s">
        <v>555</v>
      </c>
    </row>
    <row r="97" spans="1:14" ht="35.25" customHeight="1">
      <c r="A97" s="8">
        <v>89</v>
      </c>
      <c r="B97" s="86" t="s">
        <v>504</v>
      </c>
      <c r="C97" s="8" t="s">
        <v>735</v>
      </c>
      <c r="D97" s="8" t="s">
        <v>490</v>
      </c>
      <c r="E97" s="23" t="s">
        <v>337</v>
      </c>
      <c r="F97" s="8" t="s">
        <v>3</v>
      </c>
      <c r="G97" s="8">
        <v>15000</v>
      </c>
      <c r="H97" s="8"/>
      <c r="I97" s="8">
        <v>2000</v>
      </c>
      <c r="J97" s="23" t="s">
        <v>338</v>
      </c>
      <c r="K97" s="14"/>
      <c r="L97" s="71" t="s">
        <v>430</v>
      </c>
      <c r="M97" s="140"/>
      <c r="N97" s="16" t="s">
        <v>555</v>
      </c>
    </row>
    <row r="98" spans="1:14" s="92" customFormat="1" ht="56.25" customHeight="1">
      <c r="A98" s="8">
        <v>90</v>
      </c>
      <c r="B98" s="89" t="s">
        <v>339</v>
      </c>
      <c r="C98" s="89" t="s">
        <v>364</v>
      </c>
      <c r="D98" s="90" t="s">
        <v>471</v>
      </c>
      <c r="E98" s="91" t="s">
        <v>492</v>
      </c>
      <c r="F98" s="8" t="s">
        <v>3</v>
      </c>
      <c r="G98" s="8">
        <v>28540</v>
      </c>
      <c r="H98" s="8"/>
      <c r="I98" s="8">
        <v>2000</v>
      </c>
      <c r="J98" s="23" t="s">
        <v>176</v>
      </c>
      <c r="K98" s="17"/>
      <c r="L98" s="17" t="s">
        <v>636</v>
      </c>
      <c r="M98" s="140"/>
      <c r="N98" s="8" t="s">
        <v>558</v>
      </c>
    </row>
    <row r="99" spans="1:14" s="92" customFormat="1" ht="60" customHeight="1">
      <c r="A99" s="8">
        <v>91</v>
      </c>
      <c r="B99" s="89" t="s">
        <v>340</v>
      </c>
      <c r="C99" s="89" t="s">
        <v>364</v>
      </c>
      <c r="D99" s="90" t="s">
        <v>138</v>
      </c>
      <c r="E99" s="91" t="s">
        <v>342</v>
      </c>
      <c r="F99" s="8" t="s">
        <v>3</v>
      </c>
      <c r="G99" s="8">
        <v>13300</v>
      </c>
      <c r="H99" s="8"/>
      <c r="I99" s="8">
        <v>3000</v>
      </c>
      <c r="J99" s="23" t="s">
        <v>177</v>
      </c>
      <c r="K99" s="14"/>
      <c r="L99" s="17" t="s">
        <v>637</v>
      </c>
      <c r="M99" s="140"/>
      <c r="N99" s="8" t="s">
        <v>558</v>
      </c>
    </row>
    <row r="100" spans="1:14" s="92" customFormat="1" ht="42" customHeight="1">
      <c r="A100" s="8">
        <v>92</v>
      </c>
      <c r="B100" s="89" t="s">
        <v>343</v>
      </c>
      <c r="C100" s="93" t="s">
        <v>443</v>
      </c>
      <c r="D100" s="94" t="s">
        <v>382</v>
      </c>
      <c r="E100" s="91" t="s">
        <v>431</v>
      </c>
      <c r="F100" s="8" t="s">
        <v>3</v>
      </c>
      <c r="G100" s="49">
        <v>5080</v>
      </c>
      <c r="H100" s="8"/>
      <c r="I100" s="8">
        <v>2880</v>
      </c>
      <c r="J100" s="23" t="s">
        <v>178</v>
      </c>
      <c r="K100" s="168">
        <v>190</v>
      </c>
      <c r="L100" s="161" t="s">
        <v>695</v>
      </c>
      <c r="M100" s="140">
        <f t="shared" si="1"/>
        <v>6.597222222222222</v>
      </c>
      <c r="N100" s="8" t="s">
        <v>556</v>
      </c>
    </row>
    <row r="101" spans="1:14" s="95" customFormat="1" ht="36" customHeight="1">
      <c r="A101" s="8">
        <v>93</v>
      </c>
      <c r="B101" s="89" t="s">
        <v>344</v>
      </c>
      <c r="C101" s="93" t="s">
        <v>513</v>
      </c>
      <c r="D101" s="112" t="s">
        <v>514</v>
      </c>
      <c r="E101" s="91" t="s">
        <v>515</v>
      </c>
      <c r="F101" s="112" t="s">
        <v>516</v>
      </c>
      <c r="G101" s="112">
        <v>15705</v>
      </c>
      <c r="H101" s="112"/>
      <c r="I101" s="112">
        <v>1500</v>
      </c>
      <c r="J101" s="113" t="s">
        <v>517</v>
      </c>
      <c r="K101" s="122">
        <v>70</v>
      </c>
      <c r="L101" s="156" t="s">
        <v>638</v>
      </c>
      <c r="M101" s="140">
        <f t="shared" si="1"/>
        <v>4.666666666666667</v>
      </c>
      <c r="N101" s="8" t="s">
        <v>571</v>
      </c>
    </row>
    <row r="102" spans="1:14" ht="34.5" customHeight="1">
      <c r="A102" s="8">
        <v>94</v>
      </c>
      <c r="B102" s="15" t="s">
        <v>179</v>
      </c>
      <c r="C102" s="8" t="s">
        <v>5</v>
      </c>
      <c r="D102" s="16" t="s">
        <v>448</v>
      </c>
      <c r="E102" s="17" t="s">
        <v>345</v>
      </c>
      <c r="F102" s="16" t="s">
        <v>22</v>
      </c>
      <c r="G102" s="16">
        <v>9940</v>
      </c>
      <c r="H102" s="16">
        <v>2000</v>
      </c>
      <c r="I102" s="16">
        <v>2000</v>
      </c>
      <c r="J102" s="17" t="s">
        <v>180</v>
      </c>
      <c r="K102" s="118">
        <v>510</v>
      </c>
      <c r="L102" s="157" t="s">
        <v>639</v>
      </c>
      <c r="M102" s="140">
        <f t="shared" si="1"/>
        <v>25.5</v>
      </c>
      <c r="N102" s="16" t="s">
        <v>572</v>
      </c>
    </row>
    <row r="103" spans="1:14" s="56" customFormat="1" ht="65.25" customHeight="1">
      <c r="A103" s="8">
        <v>95</v>
      </c>
      <c r="B103" s="54" t="s">
        <v>181</v>
      </c>
      <c r="C103" s="55" t="s">
        <v>462</v>
      </c>
      <c r="D103" s="55" t="s">
        <v>392</v>
      </c>
      <c r="E103" s="54" t="s">
        <v>182</v>
      </c>
      <c r="F103" s="55" t="s">
        <v>63</v>
      </c>
      <c r="G103" s="55">
        <v>12000</v>
      </c>
      <c r="H103" s="55">
        <v>1900</v>
      </c>
      <c r="I103" s="55">
        <v>5000</v>
      </c>
      <c r="J103" s="54" t="s">
        <v>183</v>
      </c>
      <c r="K103" s="75">
        <v>550</v>
      </c>
      <c r="L103" s="144" t="s">
        <v>640</v>
      </c>
      <c r="M103" s="140">
        <f t="shared" si="1"/>
        <v>11</v>
      </c>
      <c r="N103" s="55" t="s">
        <v>573</v>
      </c>
    </row>
    <row r="104" spans="1:14" s="98" customFormat="1" ht="33" customHeight="1">
      <c r="A104" s="8">
        <v>96</v>
      </c>
      <c r="B104" s="96" t="s">
        <v>184</v>
      </c>
      <c r="C104" s="97" t="s">
        <v>185</v>
      </c>
      <c r="D104" s="97" t="s">
        <v>490</v>
      </c>
      <c r="E104" s="96" t="s">
        <v>186</v>
      </c>
      <c r="F104" s="97" t="s">
        <v>3</v>
      </c>
      <c r="G104" s="97">
        <v>7800</v>
      </c>
      <c r="H104" s="97"/>
      <c r="I104" s="97">
        <v>5000</v>
      </c>
      <c r="J104" s="96" t="s">
        <v>192</v>
      </c>
      <c r="K104" s="16">
        <v>2000</v>
      </c>
      <c r="L104" s="17" t="s">
        <v>641</v>
      </c>
      <c r="M104" s="140">
        <f t="shared" si="1"/>
        <v>40</v>
      </c>
      <c r="N104" s="97" t="s">
        <v>558</v>
      </c>
    </row>
    <row r="105" spans="1:14" s="100" customFormat="1" ht="92.25" customHeight="1">
      <c r="A105" s="8">
        <v>97</v>
      </c>
      <c r="B105" s="19" t="s">
        <v>193</v>
      </c>
      <c r="C105" s="14" t="s">
        <v>194</v>
      </c>
      <c r="D105" s="14" t="s">
        <v>195</v>
      </c>
      <c r="E105" s="19" t="s">
        <v>717</v>
      </c>
      <c r="F105" s="14" t="s">
        <v>196</v>
      </c>
      <c r="G105" s="14">
        <v>3000</v>
      </c>
      <c r="H105" s="99"/>
      <c r="I105" s="14">
        <v>3000</v>
      </c>
      <c r="J105" s="19" t="s">
        <v>197</v>
      </c>
      <c r="K105" s="112"/>
      <c r="L105" s="117" t="s">
        <v>642</v>
      </c>
      <c r="M105" s="140"/>
      <c r="N105" s="16" t="s">
        <v>574</v>
      </c>
    </row>
    <row r="106" spans="1:14" ht="54" customHeight="1">
      <c r="A106" s="8">
        <v>98</v>
      </c>
      <c r="B106" s="19" t="s">
        <v>198</v>
      </c>
      <c r="C106" s="14" t="s">
        <v>32</v>
      </c>
      <c r="D106" s="14" t="s">
        <v>154</v>
      </c>
      <c r="E106" s="19" t="s">
        <v>199</v>
      </c>
      <c r="F106" s="19" t="s">
        <v>200</v>
      </c>
      <c r="G106" s="14">
        <v>6000</v>
      </c>
      <c r="H106" s="8"/>
      <c r="I106" s="53">
        <v>3000</v>
      </c>
      <c r="J106" s="23" t="s">
        <v>201</v>
      </c>
      <c r="K106" s="14"/>
      <c r="L106" s="111" t="s">
        <v>643</v>
      </c>
      <c r="M106" s="140"/>
      <c r="N106" s="16" t="s">
        <v>85</v>
      </c>
    </row>
    <row r="107" spans="1:14" ht="57" customHeight="1">
      <c r="A107" s="8">
        <v>99</v>
      </c>
      <c r="B107" s="11" t="s">
        <v>202</v>
      </c>
      <c r="C107" s="8" t="s">
        <v>443</v>
      </c>
      <c r="D107" s="8" t="s">
        <v>490</v>
      </c>
      <c r="E107" s="23" t="s">
        <v>203</v>
      </c>
      <c r="F107" s="8" t="s">
        <v>204</v>
      </c>
      <c r="G107" s="8">
        <v>9000</v>
      </c>
      <c r="H107" s="8">
        <v>500</v>
      </c>
      <c r="I107" s="8">
        <v>5000</v>
      </c>
      <c r="J107" s="23" t="s">
        <v>205</v>
      </c>
      <c r="K107" s="168">
        <v>2300</v>
      </c>
      <c r="L107" s="174" t="s">
        <v>681</v>
      </c>
      <c r="M107" s="140">
        <f t="shared" si="1"/>
        <v>46</v>
      </c>
      <c r="N107" s="8" t="s">
        <v>556</v>
      </c>
    </row>
    <row r="108" spans="1:14" s="101" customFormat="1" ht="54" customHeight="1">
      <c r="A108" s="8">
        <v>100</v>
      </c>
      <c r="B108" s="15" t="s">
        <v>700</v>
      </c>
      <c r="C108" s="8" t="s">
        <v>462</v>
      </c>
      <c r="D108" s="14" t="s">
        <v>471</v>
      </c>
      <c r="E108" s="23" t="s">
        <v>206</v>
      </c>
      <c r="F108" s="16" t="s">
        <v>22</v>
      </c>
      <c r="G108" s="14">
        <v>12600</v>
      </c>
      <c r="H108" s="14"/>
      <c r="I108" s="14">
        <v>5000</v>
      </c>
      <c r="J108" s="19" t="s">
        <v>207</v>
      </c>
      <c r="K108" s="119">
        <v>480</v>
      </c>
      <c r="L108" s="11" t="s">
        <v>682</v>
      </c>
      <c r="M108" s="140">
        <f t="shared" si="1"/>
        <v>9.6</v>
      </c>
      <c r="N108" s="16" t="s">
        <v>575</v>
      </c>
    </row>
    <row r="109" spans="1:14" ht="34.5" customHeight="1">
      <c r="A109" s="8">
        <v>101</v>
      </c>
      <c r="B109" s="82" t="s">
        <v>208</v>
      </c>
      <c r="C109" s="83" t="s">
        <v>462</v>
      </c>
      <c r="D109" s="8" t="s">
        <v>209</v>
      </c>
      <c r="E109" s="23" t="s">
        <v>210</v>
      </c>
      <c r="F109" s="8" t="s">
        <v>764</v>
      </c>
      <c r="G109" s="8">
        <v>7200</v>
      </c>
      <c r="H109" s="8"/>
      <c r="I109" s="8">
        <v>4800</v>
      </c>
      <c r="J109" s="23" t="s">
        <v>211</v>
      </c>
      <c r="K109" s="110"/>
      <c r="L109" s="11" t="s">
        <v>644</v>
      </c>
      <c r="M109" s="140"/>
      <c r="N109" s="8" t="s">
        <v>114</v>
      </c>
    </row>
    <row r="110" spans="1:14" s="78" customFormat="1" ht="45.75" customHeight="1">
      <c r="A110" s="8">
        <v>102</v>
      </c>
      <c r="B110" s="23" t="s">
        <v>505</v>
      </c>
      <c r="C110" s="8" t="s">
        <v>735</v>
      </c>
      <c r="D110" s="8" t="s">
        <v>138</v>
      </c>
      <c r="E110" s="86" t="s">
        <v>346</v>
      </c>
      <c r="F110" s="8" t="s">
        <v>445</v>
      </c>
      <c r="G110" s="8">
        <v>23000</v>
      </c>
      <c r="H110" s="8"/>
      <c r="I110" s="8">
        <v>6000</v>
      </c>
      <c r="J110" s="23" t="s">
        <v>212</v>
      </c>
      <c r="K110" s="112"/>
      <c r="L110" s="71" t="s">
        <v>680</v>
      </c>
      <c r="M110" s="140"/>
      <c r="N110" s="8" t="s">
        <v>555</v>
      </c>
    </row>
    <row r="111" spans="1:14" ht="56.25" customHeight="1">
      <c r="A111" s="8">
        <v>103</v>
      </c>
      <c r="B111" s="17" t="s">
        <v>213</v>
      </c>
      <c r="C111" s="16" t="s">
        <v>315</v>
      </c>
      <c r="D111" s="16" t="s">
        <v>490</v>
      </c>
      <c r="E111" s="11" t="s">
        <v>214</v>
      </c>
      <c r="F111" s="16" t="s">
        <v>445</v>
      </c>
      <c r="G111" s="16">
        <v>60000</v>
      </c>
      <c r="H111" s="16"/>
      <c r="I111" s="16">
        <v>5000</v>
      </c>
      <c r="J111" s="17" t="s">
        <v>215</v>
      </c>
      <c r="K111" s="112">
        <v>2100</v>
      </c>
      <c r="L111" s="43" t="s">
        <v>645</v>
      </c>
      <c r="M111" s="140">
        <f t="shared" si="1"/>
        <v>42</v>
      </c>
      <c r="N111" s="16" t="s">
        <v>115</v>
      </c>
    </row>
    <row r="112" spans="1:14" ht="37.5" customHeight="1">
      <c r="A112" s="8">
        <v>104</v>
      </c>
      <c r="B112" s="23" t="s">
        <v>347</v>
      </c>
      <c r="C112" s="83" t="s">
        <v>32</v>
      </c>
      <c r="D112" s="8" t="s">
        <v>138</v>
      </c>
      <c r="E112" s="23" t="s">
        <v>216</v>
      </c>
      <c r="F112" s="8" t="s">
        <v>764</v>
      </c>
      <c r="G112" s="8">
        <v>8500</v>
      </c>
      <c r="H112" s="8"/>
      <c r="I112" s="8">
        <v>3500</v>
      </c>
      <c r="J112" s="23" t="s">
        <v>217</v>
      </c>
      <c r="K112" s="151">
        <v>200</v>
      </c>
      <c r="L112" s="152" t="s">
        <v>646</v>
      </c>
      <c r="M112" s="140">
        <f t="shared" si="1"/>
        <v>5.714285714285714</v>
      </c>
      <c r="N112" s="8" t="s">
        <v>116</v>
      </c>
    </row>
    <row r="113" spans="1:14" s="81" customFormat="1" ht="46.5" customHeight="1">
      <c r="A113" s="8">
        <v>105</v>
      </c>
      <c r="B113" s="17" t="s">
        <v>218</v>
      </c>
      <c r="C113" s="16" t="s">
        <v>364</v>
      </c>
      <c r="D113" s="16" t="s">
        <v>490</v>
      </c>
      <c r="E113" s="17" t="s">
        <v>219</v>
      </c>
      <c r="F113" s="60" t="s">
        <v>423</v>
      </c>
      <c r="G113" s="16">
        <v>526000</v>
      </c>
      <c r="H113" s="16">
        <v>1200</v>
      </c>
      <c r="I113" s="16">
        <v>50000</v>
      </c>
      <c r="J113" s="23" t="s">
        <v>220</v>
      </c>
      <c r="K113" s="17"/>
      <c r="L113" s="17" t="s">
        <v>647</v>
      </c>
      <c r="M113" s="140"/>
      <c r="N113" s="8" t="s">
        <v>117</v>
      </c>
    </row>
    <row r="114" spans="1:14" ht="84" customHeight="1">
      <c r="A114" s="8">
        <v>106</v>
      </c>
      <c r="B114" s="11" t="s">
        <v>221</v>
      </c>
      <c r="C114" s="11" t="s">
        <v>443</v>
      </c>
      <c r="D114" s="8" t="s">
        <v>222</v>
      </c>
      <c r="E114" s="11" t="s">
        <v>718</v>
      </c>
      <c r="F114" s="16" t="s">
        <v>223</v>
      </c>
      <c r="G114" s="8">
        <v>50000</v>
      </c>
      <c r="H114" s="8"/>
      <c r="I114" s="8">
        <v>5000</v>
      </c>
      <c r="J114" s="23" t="s">
        <v>224</v>
      </c>
      <c r="K114" s="175">
        <v>300</v>
      </c>
      <c r="L114" s="161" t="s">
        <v>648</v>
      </c>
      <c r="M114" s="140">
        <f t="shared" si="1"/>
        <v>6</v>
      </c>
      <c r="N114" s="8" t="s">
        <v>118</v>
      </c>
    </row>
    <row r="115" spans="1:14" ht="123" customHeight="1">
      <c r="A115" s="8">
        <v>107</v>
      </c>
      <c r="B115" s="23" t="s">
        <v>225</v>
      </c>
      <c r="C115" s="8" t="s">
        <v>477</v>
      </c>
      <c r="D115" s="8" t="s">
        <v>226</v>
      </c>
      <c r="E115" s="23" t="s">
        <v>227</v>
      </c>
      <c r="F115" s="8" t="s">
        <v>228</v>
      </c>
      <c r="G115" s="8">
        <v>10939</v>
      </c>
      <c r="H115" s="8"/>
      <c r="I115" s="8">
        <v>3000</v>
      </c>
      <c r="J115" s="23" t="s">
        <v>229</v>
      </c>
      <c r="K115" s="8">
        <v>1210</v>
      </c>
      <c r="L115" s="23" t="s">
        <v>426</v>
      </c>
      <c r="M115" s="140">
        <f t="shared" si="1"/>
        <v>40.33333333333333</v>
      </c>
      <c r="N115" s="8" t="s">
        <v>576</v>
      </c>
    </row>
    <row r="116" spans="1:14" s="77" customFormat="1" ht="168.75" customHeight="1">
      <c r="A116" s="8">
        <v>108</v>
      </c>
      <c r="B116" s="54" t="s">
        <v>230</v>
      </c>
      <c r="C116" s="55" t="s">
        <v>462</v>
      </c>
      <c r="D116" s="55" t="s">
        <v>231</v>
      </c>
      <c r="E116" s="54" t="s">
        <v>232</v>
      </c>
      <c r="F116" s="55" t="s">
        <v>63</v>
      </c>
      <c r="G116" s="55">
        <v>152000</v>
      </c>
      <c r="H116" s="55">
        <v>682</v>
      </c>
      <c r="I116" s="55">
        <v>3000</v>
      </c>
      <c r="J116" s="54" t="s">
        <v>233</v>
      </c>
      <c r="K116" s="145">
        <v>100</v>
      </c>
      <c r="L116" s="144" t="s">
        <v>696</v>
      </c>
      <c r="M116" s="140">
        <f t="shared" si="1"/>
        <v>3.3333333333333335</v>
      </c>
      <c r="N116" s="55" t="s">
        <v>577</v>
      </c>
    </row>
    <row r="117" spans="1:14" ht="176.25" customHeight="1">
      <c r="A117" s="8">
        <v>109</v>
      </c>
      <c r="B117" s="17" t="s">
        <v>234</v>
      </c>
      <c r="C117" s="16" t="s">
        <v>462</v>
      </c>
      <c r="D117" s="16" t="s">
        <v>154</v>
      </c>
      <c r="E117" s="17" t="s">
        <v>712</v>
      </c>
      <c r="F117" s="8" t="s">
        <v>445</v>
      </c>
      <c r="G117" s="8">
        <v>34750</v>
      </c>
      <c r="H117" s="16"/>
      <c r="I117" s="21">
        <v>15000</v>
      </c>
      <c r="J117" s="17" t="s">
        <v>713</v>
      </c>
      <c r="K117" s="112">
        <v>1529</v>
      </c>
      <c r="L117" s="113" t="s">
        <v>425</v>
      </c>
      <c r="M117" s="140">
        <f t="shared" si="1"/>
        <v>10.193333333333333</v>
      </c>
      <c r="N117" s="16" t="s">
        <v>119</v>
      </c>
    </row>
    <row r="118" spans="1:14" ht="45.75" customHeight="1">
      <c r="A118" s="8">
        <v>110</v>
      </c>
      <c r="B118" s="15" t="s">
        <v>235</v>
      </c>
      <c r="C118" s="8" t="s">
        <v>462</v>
      </c>
      <c r="D118" s="16" t="s">
        <v>490</v>
      </c>
      <c r="E118" s="17" t="s">
        <v>236</v>
      </c>
      <c r="F118" s="8" t="s">
        <v>228</v>
      </c>
      <c r="G118" s="16">
        <v>14500</v>
      </c>
      <c r="H118" s="16"/>
      <c r="I118" s="16">
        <v>5200</v>
      </c>
      <c r="J118" s="17" t="s">
        <v>237</v>
      </c>
      <c r="K118" s="112"/>
      <c r="L118" s="113" t="s">
        <v>649</v>
      </c>
      <c r="M118" s="140"/>
      <c r="N118" s="16" t="s">
        <v>577</v>
      </c>
    </row>
    <row r="119" spans="1:14" ht="45" customHeight="1">
      <c r="A119" s="8">
        <v>111</v>
      </c>
      <c r="B119" s="82" t="s">
        <v>238</v>
      </c>
      <c r="C119" s="8" t="s">
        <v>457</v>
      </c>
      <c r="D119" s="8" t="s">
        <v>392</v>
      </c>
      <c r="E119" s="23" t="s">
        <v>239</v>
      </c>
      <c r="F119" s="8" t="s">
        <v>756</v>
      </c>
      <c r="G119" s="8">
        <v>130000</v>
      </c>
      <c r="H119" s="8"/>
      <c r="I119" s="8">
        <v>10000</v>
      </c>
      <c r="J119" s="23" t="s">
        <v>240</v>
      </c>
      <c r="K119" s="112">
        <v>3000</v>
      </c>
      <c r="L119" s="113" t="s">
        <v>650</v>
      </c>
      <c r="M119" s="140">
        <f t="shared" si="1"/>
        <v>30</v>
      </c>
      <c r="N119" s="8" t="s">
        <v>120</v>
      </c>
    </row>
    <row r="120" spans="1:14" ht="45" customHeight="1">
      <c r="A120" s="8">
        <v>112</v>
      </c>
      <c r="B120" s="86" t="s">
        <v>506</v>
      </c>
      <c r="C120" s="8" t="s">
        <v>735</v>
      </c>
      <c r="D120" s="8" t="s">
        <v>471</v>
      </c>
      <c r="E120" s="23" t="s">
        <v>348</v>
      </c>
      <c r="F120" s="16" t="s">
        <v>445</v>
      </c>
      <c r="G120" s="8">
        <v>6000</v>
      </c>
      <c r="H120" s="8"/>
      <c r="I120" s="8">
        <v>4800</v>
      </c>
      <c r="J120" s="23" t="s">
        <v>241</v>
      </c>
      <c r="K120" s="112">
        <v>20</v>
      </c>
      <c r="L120" s="71" t="s">
        <v>665</v>
      </c>
      <c r="M120" s="140"/>
      <c r="N120" s="16" t="s">
        <v>121</v>
      </c>
    </row>
    <row r="121" spans="1:14" ht="36.75" customHeight="1">
      <c r="A121" s="8">
        <v>113</v>
      </c>
      <c r="B121" s="86" t="s">
        <v>507</v>
      </c>
      <c r="C121" s="8" t="s">
        <v>735</v>
      </c>
      <c r="D121" s="8" t="s">
        <v>463</v>
      </c>
      <c r="E121" s="23" t="s">
        <v>242</v>
      </c>
      <c r="F121" s="8" t="s">
        <v>445</v>
      </c>
      <c r="G121" s="8">
        <v>5000</v>
      </c>
      <c r="H121" s="8"/>
      <c r="I121" s="8">
        <v>3000</v>
      </c>
      <c r="J121" s="23" t="s">
        <v>243</v>
      </c>
      <c r="K121" s="112">
        <v>20</v>
      </c>
      <c r="L121" s="71" t="s">
        <v>697</v>
      </c>
      <c r="M121" s="140">
        <f t="shared" si="1"/>
        <v>0.6666666666666667</v>
      </c>
      <c r="N121" s="16" t="s">
        <v>555</v>
      </c>
    </row>
    <row r="122" spans="1:14" ht="51" customHeight="1">
      <c r="A122" s="8">
        <v>114</v>
      </c>
      <c r="B122" s="23" t="s">
        <v>244</v>
      </c>
      <c r="C122" s="8" t="s">
        <v>477</v>
      </c>
      <c r="D122" s="8" t="s">
        <v>154</v>
      </c>
      <c r="E122" s="23" t="s">
        <v>349</v>
      </c>
      <c r="F122" s="8" t="s">
        <v>317</v>
      </c>
      <c r="G122" s="8">
        <v>6600</v>
      </c>
      <c r="H122" s="8"/>
      <c r="I122" s="8">
        <v>2000</v>
      </c>
      <c r="J122" s="23" t="s">
        <v>350</v>
      </c>
      <c r="K122" s="8">
        <v>1600</v>
      </c>
      <c r="L122" s="23" t="s">
        <v>651</v>
      </c>
      <c r="M122" s="140">
        <f t="shared" si="1"/>
        <v>80</v>
      </c>
      <c r="N122" s="8" t="s">
        <v>122</v>
      </c>
    </row>
    <row r="123" spans="1:14" ht="25.5" customHeight="1">
      <c r="A123" s="176" t="s">
        <v>245</v>
      </c>
      <c r="B123" s="177"/>
      <c r="C123" s="178"/>
      <c r="D123" s="7"/>
      <c r="E123" s="13"/>
      <c r="F123" s="6"/>
      <c r="G123" s="58">
        <f>SUM(G124:G139)</f>
        <v>3041910</v>
      </c>
      <c r="H123" s="58"/>
      <c r="I123" s="58"/>
      <c r="J123" s="102"/>
      <c r="K123" s="112"/>
      <c r="L123" s="113"/>
      <c r="M123" s="140"/>
      <c r="N123" s="164"/>
    </row>
    <row r="124" spans="1:14" ht="48" customHeight="1">
      <c r="A124" s="14">
        <v>115</v>
      </c>
      <c r="B124" s="15" t="s">
        <v>246</v>
      </c>
      <c r="C124" s="14" t="s">
        <v>247</v>
      </c>
      <c r="D124" s="16" t="s">
        <v>248</v>
      </c>
      <c r="E124" s="17" t="s">
        <v>249</v>
      </c>
      <c r="F124" s="14" t="s">
        <v>764</v>
      </c>
      <c r="G124" s="18">
        <v>1150000</v>
      </c>
      <c r="H124" s="14"/>
      <c r="I124" s="14"/>
      <c r="J124" s="19" t="s">
        <v>250</v>
      </c>
      <c r="K124" s="112"/>
      <c r="L124" s="113" t="s">
        <v>652</v>
      </c>
      <c r="M124" s="140"/>
      <c r="N124" s="16" t="s">
        <v>99</v>
      </c>
    </row>
    <row r="125" spans="1:14" ht="33.75" customHeight="1">
      <c r="A125" s="14">
        <v>116</v>
      </c>
      <c r="B125" s="15" t="s">
        <v>251</v>
      </c>
      <c r="C125" s="14" t="s">
        <v>735</v>
      </c>
      <c r="D125" s="16" t="s">
        <v>384</v>
      </c>
      <c r="E125" s="17" t="s">
        <v>252</v>
      </c>
      <c r="F125" s="14" t="s">
        <v>764</v>
      </c>
      <c r="G125" s="18">
        <v>400000</v>
      </c>
      <c r="H125" s="14"/>
      <c r="I125" s="14"/>
      <c r="J125" s="19" t="s">
        <v>253</v>
      </c>
      <c r="K125" s="112"/>
      <c r="L125" s="71" t="s">
        <v>653</v>
      </c>
      <c r="M125" s="140"/>
      <c r="N125" s="16" t="s">
        <v>99</v>
      </c>
    </row>
    <row r="126" spans="1:14" ht="35.25" customHeight="1">
      <c r="A126" s="14">
        <v>117</v>
      </c>
      <c r="B126" s="15" t="s">
        <v>254</v>
      </c>
      <c r="C126" s="14" t="s">
        <v>482</v>
      </c>
      <c r="D126" s="16" t="s">
        <v>255</v>
      </c>
      <c r="E126" s="17" t="s">
        <v>256</v>
      </c>
      <c r="F126" s="14" t="s">
        <v>764</v>
      </c>
      <c r="G126" s="18">
        <v>850000</v>
      </c>
      <c r="H126" s="14"/>
      <c r="I126" s="14"/>
      <c r="J126" s="19" t="s">
        <v>257</v>
      </c>
      <c r="K126" s="112"/>
      <c r="L126" s="113" t="s">
        <v>652</v>
      </c>
      <c r="M126" s="140"/>
      <c r="N126" s="16" t="s">
        <v>99</v>
      </c>
    </row>
    <row r="127" spans="1:14" ht="33.75" customHeight="1">
      <c r="A127" s="14">
        <v>118</v>
      </c>
      <c r="B127" s="15" t="s">
        <v>258</v>
      </c>
      <c r="C127" s="14" t="s">
        <v>259</v>
      </c>
      <c r="D127" s="16" t="s">
        <v>209</v>
      </c>
      <c r="E127" s="17" t="s">
        <v>260</v>
      </c>
      <c r="F127" s="14" t="s">
        <v>228</v>
      </c>
      <c r="G127" s="18">
        <v>32000</v>
      </c>
      <c r="H127" s="14"/>
      <c r="I127" s="14"/>
      <c r="J127" s="19" t="s">
        <v>261</v>
      </c>
      <c r="K127" s="112"/>
      <c r="L127" s="113" t="s">
        <v>652</v>
      </c>
      <c r="M127" s="140"/>
      <c r="N127" s="16" t="s">
        <v>536</v>
      </c>
    </row>
    <row r="128" spans="1:14" ht="79.5" customHeight="1">
      <c r="A128" s="14">
        <v>119</v>
      </c>
      <c r="B128" s="15" t="s">
        <v>262</v>
      </c>
      <c r="C128" s="14" t="s">
        <v>443</v>
      </c>
      <c r="D128" s="16" t="s">
        <v>263</v>
      </c>
      <c r="E128" s="17" t="s">
        <v>266</v>
      </c>
      <c r="F128" s="14" t="s">
        <v>764</v>
      </c>
      <c r="G128" s="18">
        <v>100000</v>
      </c>
      <c r="H128" s="14"/>
      <c r="I128" s="14"/>
      <c r="J128" s="19" t="s">
        <v>267</v>
      </c>
      <c r="K128" s="112"/>
      <c r="L128" s="113" t="s">
        <v>652</v>
      </c>
      <c r="M128" s="140"/>
      <c r="N128" s="16" t="s">
        <v>99</v>
      </c>
    </row>
    <row r="129" spans="1:14" ht="33.75" customHeight="1">
      <c r="A129" s="14">
        <v>120</v>
      </c>
      <c r="B129" s="19" t="s">
        <v>268</v>
      </c>
      <c r="C129" s="16" t="s">
        <v>457</v>
      </c>
      <c r="D129" s="16" t="s">
        <v>490</v>
      </c>
      <c r="E129" s="19" t="s">
        <v>269</v>
      </c>
      <c r="F129" s="14" t="s">
        <v>465</v>
      </c>
      <c r="G129" s="18">
        <v>33700</v>
      </c>
      <c r="H129" s="16"/>
      <c r="I129" s="16"/>
      <c r="J129" s="19" t="s">
        <v>270</v>
      </c>
      <c r="K129" s="115"/>
      <c r="L129" s="84" t="s">
        <v>654</v>
      </c>
      <c r="M129" s="140"/>
      <c r="N129" s="16" t="s">
        <v>571</v>
      </c>
    </row>
    <row r="130" spans="1:14" ht="33.75" customHeight="1">
      <c r="A130" s="14">
        <v>121</v>
      </c>
      <c r="B130" s="17" t="s">
        <v>271</v>
      </c>
      <c r="C130" s="16" t="s">
        <v>364</v>
      </c>
      <c r="D130" s="16" t="s">
        <v>138</v>
      </c>
      <c r="E130" s="31" t="s">
        <v>272</v>
      </c>
      <c r="F130" s="16" t="s">
        <v>764</v>
      </c>
      <c r="G130" s="16">
        <v>11410</v>
      </c>
      <c r="H130" s="87"/>
      <c r="I130" s="8"/>
      <c r="J130" s="23" t="s">
        <v>273</v>
      </c>
      <c r="K130" s="17"/>
      <c r="L130" s="17" t="s">
        <v>655</v>
      </c>
      <c r="M130" s="140"/>
      <c r="N130" s="16" t="s">
        <v>578</v>
      </c>
    </row>
    <row r="131" spans="1:14" s="92" customFormat="1" ht="32.25" customHeight="1">
      <c r="A131" s="14">
        <v>122</v>
      </c>
      <c r="B131" s="63" t="s">
        <v>508</v>
      </c>
      <c r="C131" s="103" t="s">
        <v>735</v>
      </c>
      <c r="D131" s="103" t="s">
        <v>138</v>
      </c>
      <c r="E131" s="63" t="s">
        <v>274</v>
      </c>
      <c r="F131" s="103" t="s">
        <v>764</v>
      </c>
      <c r="G131" s="103">
        <v>18900</v>
      </c>
      <c r="H131" s="104"/>
      <c r="I131" s="103"/>
      <c r="J131" s="63" t="s">
        <v>273</v>
      </c>
      <c r="K131" s="112"/>
      <c r="L131" s="71" t="s">
        <v>656</v>
      </c>
      <c r="M131" s="140"/>
      <c r="N131" s="165" t="s">
        <v>555</v>
      </c>
    </row>
    <row r="132" spans="1:14" s="105" customFormat="1" ht="102.75" customHeight="1">
      <c r="A132" s="14">
        <v>123</v>
      </c>
      <c r="B132" s="23" t="s">
        <v>275</v>
      </c>
      <c r="C132" s="11" t="s">
        <v>457</v>
      </c>
      <c r="D132" s="8" t="s">
        <v>138</v>
      </c>
      <c r="E132" s="43" t="s">
        <v>733</v>
      </c>
      <c r="F132" s="23" t="s">
        <v>704</v>
      </c>
      <c r="G132" s="8">
        <v>17800</v>
      </c>
      <c r="H132" s="8"/>
      <c r="I132" s="8"/>
      <c r="J132" s="23" t="s">
        <v>276</v>
      </c>
      <c r="K132" s="142"/>
      <c r="L132" s="156" t="s">
        <v>663</v>
      </c>
      <c r="M132" s="140"/>
      <c r="N132" s="16" t="s">
        <v>579</v>
      </c>
    </row>
    <row r="133" spans="1:14" ht="38.25" customHeight="1">
      <c r="A133" s="14">
        <v>124</v>
      </c>
      <c r="B133" s="19" t="s">
        <v>509</v>
      </c>
      <c r="C133" s="14" t="s">
        <v>735</v>
      </c>
      <c r="D133" s="14" t="s">
        <v>392</v>
      </c>
      <c r="E133" s="19" t="s">
        <v>277</v>
      </c>
      <c r="F133" s="14" t="s">
        <v>423</v>
      </c>
      <c r="G133" s="18">
        <v>120000</v>
      </c>
      <c r="H133" s="14"/>
      <c r="I133" s="14"/>
      <c r="J133" s="19" t="s">
        <v>278</v>
      </c>
      <c r="K133" s="112"/>
      <c r="L133" s="71" t="s">
        <v>657</v>
      </c>
      <c r="M133" s="140"/>
      <c r="N133" s="16" t="s">
        <v>555</v>
      </c>
    </row>
    <row r="134" spans="1:14" ht="34.5" customHeight="1">
      <c r="A134" s="14">
        <v>125</v>
      </c>
      <c r="B134" s="19" t="s">
        <v>527</v>
      </c>
      <c r="C134" s="14" t="s">
        <v>741</v>
      </c>
      <c r="D134" s="14" t="s">
        <v>458</v>
      </c>
      <c r="E134" s="19" t="s">
        <v>279</v>
      </c>
      <c r="F134" s="14" t="s">
        <v>445</v>
      </c>
      <c r="G134" s="18">
        <v>100000</v>
      </c>
      <c r="H134" s="14"/>
      <c r="I134" s="14"/>
      <c r="J134" s="19" t="s">
        <v>280</v>
      </c>
      <c r="K134" s="112"/>
      <c r="L134" s="169" t="s">
        <v>658</v>
      </c>
      <c r="M134" s="140"/>
      <c r="N134" s="8" t="s">
        <v>580</v>
      </c>
    </row>
    <row r="135" spans="1:14" ht="58.5" customHeight="1">
      <c r="A135" s="14">
        <v>126</v>
      </c>
      <c r="B135" s="26" t="s">
        <v>281</v>
      </c>
      <c r="C135" s="25" t="s">
        <v>334</v>
      </c>
      <c r="D135" s="94" t="s">
        <v>255</v>
      </c>
      <c r="E135" s="50" t="s">
        <v>282</v>
      </c>
      <c r="F135" s="103" t="s">
        <v>283</v>
      </c>
      <c r="G135" s="49">
        <v>18600</v>
      </c>
      <c r="H135" s="106"/>
      <c r="I135" s="106"/>
      <c r="J135" s="107" t="s">
        <v>284</v>
      </c>
      <c r="K135" s="153">
        <v>5</v>
      </c>
      <c r="L135" s="146" t="s">
        <v>659</v>
      </c>
      <c r="M135" s="140"/>
      <c r="N135" s="49" t="s">
        <v>556</v>
      </c>
    </row>
    <row r="136" spans="1:14" ht="27" customHeight="1">
      <c r="A136" s="14">
        <v>127</v>
      </c>
      <c r="B136" s="15" t="s">
        <v>285</v>
      </c>
      <c r="C136" s="14" t="s">
        <v>741</v>
      </c>
      <c r="D136" s="16">
        <v>2013</v>
      </c>
      <c r="E136" s="17" t="s">
        <v>286</v>
      </c>
      <c r="F136" s="14" t="s">
        <v>287</v>
      </c>
      <c r="G136" s="18">
        <v>19000</v>
      </c>
      <c r="H136" s="14"/>
      <c r="I136" s="14"/>
      <c r="J136" s="19" t="s">
        <v>288</v>
      </c>
      <c r="K136" s="112"/>
      <c r="L136" s="170" t="s">
        <v>660</v>
      </c>
      <c r="M136" s="140"/>
      <c r="N136" s="16" t="s">
        <v>123</v>
      </c>
    </row>
    <row r="137" spans="1:14" s="92" customFormat="1" ht="33" customHeight="1">
      <c r="A137" s="14">
        <v>128</v>
      </c>
      <c r="B137" s="11" t="s">
        <v>289</v>
      </c>
      <c r="C137" s="8" t="s">
        <v>290</v>
      </c>
      <c r="D137" s="8" t="s">
        <v>138</v>
      </c>
      <c r="E137" s="11" t="s">
        <v>291</v>
      </c>
      <c r="F137" s="11" t="s">
        <v>72</v>
      </c>
      <c r="G137" s="8">
        <v>40500</v>
      </c>
      <c r="H137" s="8"/>
      <c r="I137" s="8"/>
      <c r="J137" s="23" t="s">
        <v>292</v>
      </c>
      <c r="K137" s="112"/>
      <c r="L137" s="113" t="s">
        <v>661</v>
      </c>
      <c r="M137" s="140"/>
      <c r="N137" s="8" t="s">
        <v>124</v>
      </c>
    </row>
    <row r="138" spans="1:14" s="92" customFormat="1" ht="108" customHeight="1">
      <c r="A138" s="14">
        <v>129</v>
      </c>
      <c r="B138" s="11" t="s">
        <v>293</v>
      </c>
      <c r="C138" s="8" t="s">
        <v>462</v>
      </c>
      <c r="D138" s="8" t="s">
        <v>294</v>
      </c>
      <c r="E138" s="11" t="s">
        <v>295</v>
      </c>
      <c r="F138" s="11" t="s">
        <v>3</v>
      </c>
      <c r="G138" s="8">
        <v>100000</v>
      </c>
      <c r="H138" s="8"/>
      <c r="I138" s="8"/>
      <c r="J138" s="23" t="s">
        <v>296</v>
      </c>
      <c r="K138" s="145"/>
      <c r="L138" s="144" t="s">
        <v>662</v>
      </c>
      <c r="M138" s="140"/>
      <c r="N138" s="8" t="s">
        <v>577</v>
      </c>
    </row>
    <row r="139" spans="1:14" s="100" customFormat="1" ht="33.75">
      <c r="A139" s="14">
        <v>130</v>
      </c>
      <c r="B139" s="17" t="s">
        <v>297</v>
      </c>
      <c r="C139" s="43" t="s">
        <v>457</v>
      </c>
      <c r="D139" s="16" t="s">
        <v>138</v>
      </c>
      <c r="E139" s="17" t="s">
        <v>298</v>
      </c>
      <c r="F139" s="17" t="s">
        <v>703</v>
      </c>
      <c r="G139" s="16">
        <v>30000</v>
      </c>
      <c r="H139" s="16"/>
      <c r="I139" s="16"/>
      <c r="J139" s="17" t="s">
        <v>284</v>
      </c>
      <c r="K139" s="143"/>
      <c r="L139" s="156" t="s">
        <v>664</v>
      </c>
      <c r="M139" s="140"/>
      <c r="N139" s="16" t="s">
        <v>581</v>
      </c>
    </row>
  </sheetData>
  <mergeCells count="19">
    <mergeCell ref="L2:N2"/>
    <mergeCell ref="N3:N4"/>
    <mergeCell ref="A1:M1"/>
    <mergeCell ref="H3:H4"/>
    <mergeCell ref="K3:M3"/>
    <mergeCell ref="I3:J3"/>
    <mergeCell ref="A5:C5"/>
    <mergeCell ref="G3:G4"/>
    <mergeCell ref="E3:E4"/>
    <mergeCell ref="F3:F4"/>
    <mergeCell ref="A123:C123"/>
    <mergeCell ref="A2:D2"/>
    <mergeCell ref="A3:A4"/>
    <mergeCell ref="B3:B4"/>
    <mergeCell ref="C3:C4"/>
    <mergeCell ref="D3:D4"/>
    <mergeCell ref="A83:C83"/>
    <mergeCell ref="A6:C6"/>
    <mergeCell ref="A39:C39"/>
  </mergeCells>
  <printOptions horizontalCentered="1" verticalCentered="1"/>
  <pageMargins left="0.15748031496062992" right="0.15748031496062992" top="0.7874015748031497" bottom="0.5905511811023623" header="0.5118110236220472" footer="0.5118110236220472"/>
  <pageSetup horizontalDpi="600" verticalDpi="600" orientation="landscape" paperSize="9" r:id="rId3"/>
  <headerFooter alignWithMargins="0">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2013-05-06T08:11:08Z</cp:lastPrinted>
  <dcterms:created xsi:type="dcterms:W3CDTF">2013-03-04T00:57:15Z</dcterms:created>
  <dcterms:modified xsi:type="dcterms:W3CDTF">2013-05-08T09:34:33Z</dcterms:modified>
  <cp:category/>
  <cp:version/>
  <cp:contentType/>
  <cp:contentStatus/>
</cp:coreProperties>
</file>