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17"/>
  </bookViews>
  <sheets>
    <sheet name="0统计3月报卡数据收集整理分工表" sheetId="1" r:id="rId1"/>
    <sheet name="1-1 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1-12" sheetId="13" r:id="rId13"/>
    <sheet name="1-13" sheetId="14" r:id="rId14"/>
    <sheet name="1-14" sheetId="15" r:id="rId15"/>
    <sheet name="1-15" sheetId="16" r:id="rId16"/>
    <sheet name="1-16" sheetId="17" r:id="rId17"/>
    <sheet name="1-17" sheetId="18" r:id="rId18"/>
    <sheet name="1-18" sheetId="19" r:id="rId19"/>
    <sheet name="1-19" sheetId="20" r:id="rId20"/>
    <sheet name="2-1" sheetId="21" r:id="rId21"/>
    <sheet name="2-2" sheetId="22" r:id="rId22"/>
    <sheet name="2-3" sheetId="23" r:id="rId23"/>
    <sheet name="2-4" sheetId="24" r:id="rId24"/>
    <sheet name="2-5" sheetId="25" r:id="rId25"/>
    <sheet name="2-6" sheetId="26" r:id="rId26"/>
    <sheet name="2-7 " sheetId="27" r:id="rId27"/>
    <sheet name="2-8" sheetId="28" r:id="rId28"/>
    <sheet name="2-9" sheetId="29" r:id="rId29"/>
    <sheet name="2-10" sheetId="30" r:id="rId30"/>
    <sheet name="2-11" sheetId="31" r:id="rId31"/>
    <sheet name="2-12" sheetId="32" r:id="rId32"/>
    <sheet name="2-13" sheetId="33" r:id="rId33"/>
    <sheet name="2-15" sheetId="34" r:id="rId34"/>
    <sheet name="2-16" sheetId="35" r:id="rId35"/>
    <sheet name="2-17" sheetId="36" r:id="rId36"/>
    <sheet name="2-18" sheetId="37" r:id="rId37"/>
    <sheet name="2-19" sheetId="38" r:id="rId38"/>
    <sheet name="2-20" sheetId="39" r:id="rId39"/>
    <sheet name="2-21" sheetId="40" r:id="rId40"/>
    <sheet name="2-22" sheetId="41" r:id="rId41"/>
    <sheet name="2-23" sheetId="42" r:id="rId42"/>
    <sheet name="统计图" sheetId="43" r:id="rId43"/>
  </sheets>
  <externalReferences>
    <externalReference r:id="rId44"/>
    <externalReference r:id="rId45"/>
  </externalReferences>
  <definedNames>
    <definedName name="_xlnm._FilterDatabase" localSheetId="7" hidden="1">'1-7'!#REF!</definedName>
  </definedNames>
  <calcPr calcId="144525"/>
</workbook>
</file>

<file path=xl/sharedStrings.xml><?xml version="1.0" encoding="utf-8"?>
<sst xmlns="http://schemas.openxmlformats.org/spreadsheetml/2006/main" count="1332" uniqueCount="578">
  <si>
    <t>统计3月报卡数据收集整理分工表</t>
  </si>
  <si>
    <t>序号</t>
  </si>
  <si>
    <t>表号</t>
  </si>
  <si>
    <t>表名</t>
  </si>
  <si>
    <t>数据收集责任科室</t>
  </si>
  <si>
    <t>涉及专业或部门</t>
  </si>
  <si>
    <t>完成情况</t>
  </si>
  <si>
    <t>备注</t>
  </si>
  <si>
    <t>1-1</t>
  </si>
  <si>
    <t>综合科</t>
  </si>
  <si>
    <t>综合</t>
  </si>
  <si>
    <t>1-2</t>
  </si>
  <si>
    <t>核算</t>
  </si>
  <si>
    <t>1-3</t>
  </si>
  <si>
    <t>城乡经济调查队</t>
  </si>
  <si>
    <t>农业</t>
  </si>
  <si>
    <t>1-4</t>
  </si>
  <si>
    <t>经济科</t>
  </si>
  <si>
    <t>工业</t>
  </si>
  <si>
    <t>1-5</t>
  </si>
  <si>
    <t>1-6</t>
  </si>
  <si>
    <t>1-7</t>
  </si>
  <si>
    <t>服务业科</t>
  </si>
  <si>
    <t>交通运输、邮政通信</t>
  </si>
  <si>
    <t>1-8</t>
  </si>
  <si>
    <t>服务业</t>
  </si>
  <si>
    <t>1-9</t>
  </si>
  <si>
    <t>投资</t>
  </si>
  <si>
    <t>1-10</t>
  </si>
  <si>
    <t>1-11</t>
  </si>
  <si>
    <t>1-12</t>
  </si>
  <si>
    <t>商贸、商务</t>
  </si>
  <si>
    <t>贸易部分数据缺</t>
  </si>
  <si>
    <t>1-13</t>
  </si>
  <si>
    <t>商贸</t>
  </si>
  <si>
    <t>1-14</t>
  </si>
  <si>
    <t>社会科</t>
  </si>
  <si>
    <t>科技</t>
  </si>
  <si>
    <t>1-15</t>
  </si>
  <si>
    <t>劳动工资</t>
  </si>
  <si>
    <t>1-16</t>
  </si>
  <si>
    <t>财政</t>
  </si>
  <si>
    <t>1-17</t>
  </si>
  <si>
    <t>1-18</t>
  </si>
  <si>
    <t>人行</t>
  </si>
  <si>
    <t>1-19</t>
  </si>
  <si>
    <t>国调队</t>
  </si>
  <si>
    <t>2-1</t>
  </si>
  <si>
    <t>2-2</t>
  </si>
  <si>
    <t>2-3</t>
  </si>
  <si>
    <t>2-4</t>
  </si>
  <si>
    <t>2-5</t>
  </si>
  <si>
    <t>2-6</t>
  </si>
  <si>
    <t>建筑业</t>
  </si>
  <si>
    <t>2-7</t>
  </si>
  <si>
    <t>2-8</t>
  </si>
  <si>
    <t>2-9</t>
  </si>
  <si>
    <t>2-10</t>
  </si>
  <si>
    <t>2-11</t>
  </si>
  <si>
    <t>2-12</t>
  </si>
  <si>
    <t>2-13</t>
  </si>
  <si>
    <t>商务</t>
  </si>
  <si>
    <t>2-14</t>
  </si>
  <si>
    <t>取消</t>
  </si>
  <si>
    <t>2-15</t>
  </si>
  <si>
    <t>2-16</t>
  </si>
  <si>
    <t>2-17</t>
  </si>
  <si>
    <t>2-18</t>
  </si>
  <si>
    <t>2-19</t>
  </si>
  <si>
    <t>2-20</t>
  </si>
  <si>
    <t>2-21</t>
  </si>
  <si>
    <t>2-22</t>
  </si>
  <si>
    <t>能源科</t>
  </si>
  <si>
    <t>国网公司</t>
  </si>
  <si>
    <t>2-23</t>
  </si>
  <si>
    <t>3-1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</si>
  <si>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地区生产总值</t>
    </r>
  </si>
  <si>
    <t>3-2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</si>
  <si>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规模工业增加值增速</t>
    </r>
  </si>
  <si>
    <t>3-3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</si>
  <si>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固定资产投资增速</t>
    </r>
  </si>
  <si>
    <t>3-4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</si>
  <si>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房地产开发投资</t>
    </r>
  </si>
  <si>
    <t>3-5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</si>
  <si>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规模以上服务业营业收入</t>
    </r>
  </si>
  <si>
    <t>3-6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</si>
  <si>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社会消费品零售总额</t>
    </r>
  </si>
  <si>
    <t>3-7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</si>
  <si>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地方一般公共预算收入</t>
    </r>
  </si>
  <si>
    <t>3-8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</si>
  <si>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进出口总额</t>
    </r>
  </si>
  <si>
    <t xml:space="preserve"> </t>
  </si>
  <si>
    <t>3-9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</si>
  <si>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城镇居民人均可支配收入</t>
    </r>
  </si>
  <si>
    <t>3-10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</si>
  <si>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农村居民人均可支配收入</t>
    </r>
  </si>
  <si>
    <t>3-11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</si>
  <si>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工业用电量</t>
    </r>
  </si>
  <si>
    <t>能源</t>
  </si>
  <si>
    <t>3-12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</si>
  <si>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实际到位内资</t>
    </r>
  </si>
  <si>
    <t>3-13</t>
  </si>
  <si>
    <r>
      <rPr>
        <sz val="11"/>
        <color theme="1"/>
        <rFont val="宋体"/>
        <charset val="134"/>
        <scheme val="minor"/>
      </rPr>
      <t>全省及各市州主要经济指标</t>
    </r>
    <r>
      <rPr>
        <b/>
        <sz val="11"/>
        <color theme="1"/>
        <rFont val="宋体"/>
        <charset val="134"/>
        <scheme val="minor"/>
      </rPr>
      <t>全社会用电量</t>
    </r>
  </si>
  <si>
    <t>全州主要经济指标</t>
  </si>
  <si>
    <t>指  标</t>
  </si>
  <si>
    <t>计量
单位</t>
  </si>
  <si>
    <t>1-3月</t>
  </si>
  <si>
    <t>这几列不用排</t>
  </si>
  <si>
    <t>绝对额</t>
  </si>
  <si>
    <t>增速（%）</t>
  </si>
  <si>
    <t>地区生产总值</t>
  </si>
  <si>
    <t>万元</t>
  </si>
  <si>
    <t>全  州</t>
  </si>
  <si>
    <t xml:space="preserve"> #第一产业</t>
  </si>
  <si>
    <t xml:space="preserve"> 第一产业</t>
  </si>
  <si>
    <t xml:space="preserve">  第二产业</t>
  </si>
  <si>
    <t xml:space="preserve"> 第二产业</t>
  </si>
  <si>
    <t xml:space="preserve">  第三产业</t>
  </si>
  <si>
    <t xml:space="preserve"> 第三产业</t>
  </si>
  <si>
    <t>规模工业增加值</t>
  </si>
  <si>
    <t>-</t>
  </si>
  <si>
    <t>规模以上服务业营业收入（上月数）</t>
  </si>
  <si>
    <t>规模以上服务业营业收入</t>
  </si>
  <si>
    <t>固定资产投资</t>
  </si>
  <si>
    <t xml:space="preserve">固定资产投资 </t>
  </si>
  <si>
    <t xml:space="preserve"> #产业投资</t>
  </si>
  <si>
    <t xml:space="preserve">    产业投资</t>
  </si>
  <si>
    <t>社会消费品零售总额</t>
  </si>
  <si>
    <t>进出口总额</t>
  </si>
  <si>
    <t>34265.8</t>
  </si>
  <si>
    <t>-41.1</t>
  </si>
  <si>
    <t>实际利用内资</t>
  </si>
  <si>
    <t>接待游客人数</t>
  </si>
  <si>
    <t>万人次</t>
  </si>
  <si>
    <t>旅游接待游客人数（万人次）</t>
  </si>
  <si>
    <t>旅游总收入</t>
  </si>
  <si>
    <t>亿元</t>
  </si>
  <si>
    <t>旅游总收入（亿元）</t>
  </si>
  <si>
    <t>财政总收入</t>
  </si>
  <si>
    <t xml:space="preserve"> #地方财政收入</t>
  </si>
  <si>
    <t>一、一般公共预算收入（地方收入）</t>
  </si>
  <si>
    <t>一般公共预算支出</t>
  </si>
  <si>
    <t>一般公共预算支出合计</t>
  </si>
  <si>
    <t>金融机构各项存款余额(本外币)</t>
  </si>
  <si>
    <t>一、各项存款</t>
  </si>
  <si>
    <t>金融机构各项贷款余额(本外币)</t>
  </si>
  <si>
    <t>二、各项贷款</t>
  </si>
  <si>
    <t>全体居民人均可支配收入</t>
  </si>
  <si>
    <t>元</t>
  </si>
  <si>
    <t>全州居民人均可支配收入（元）</t>
  </si>
  <si>
    <t>城镇居民人均可支配收入</t>
  </si>
  <si>
    <t>城镇居民人均可支配收入（元）</t>
  </si>
  <si>
    <t>农村居民人均可支配收入</t>
  </si>
  <si>
    <t>农村居民人均可支配收入（元）</t>
  </si>
  <si>
    <t>居民消费价格指数</t>
  </si>
  <si>
    <t>居民消费价格指数(累比)</t>
  </si>
  <si>
    <t>商品零售价格指数</t>
  </si>
  <si>
    <t>邮电业务总量（上月数）</t>
  </si>
  <si>
    <t>邮电业务总量</t>
  </si>
  <si>
    <t>工业用电量</t>
  </si>
  <si>
    <t>万千瓦时</t>
  </si>
  <si>
    <t>客货换算周转量</t>
  </si>
  <si>
    <t>亿吨公里</t>
  </si>
  <si>
    <t xml:space="preserve">3.5 </t>
  </si>
  <si>
    <t xml:space="preserve">4.9 </t>
  </si>
  <si>
    <t>客货运输换算周转量</t>
  </si>
  <si>
    <t>绝对额
（万元）</t>
  </si>
  <si>
    <t xml:space="preserve">  农、林、牧、渔业</t>
  </si>
  <si>
    <r>
      <rPr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>第二产业</t>
    </r>
  </si>
  <si>
    <t xml:space="preserve">  工业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</si>
  <si>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</si>
  <si>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</si>
  <si>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</si>
  <si>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</si>
  <si>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</si>
  <si>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</si>
  <si>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信息传输、软件和信息技术服务业</t>
  </si>
  <si>
    <t xml:space="preserve">  租赁和商务服务业</t>
  </si>
  <si>
    <t xml:space="preserve">  科学研究和技术服务业</t>
  </si>
  <si>
    <t xml:space="preserve">  居民服务、修理和其他服务业</t>
  </si>
  <si>
    <t xml:space="preserve">  文化、体育和娱乐业</t>
  </si>
  <si>
    <t xml:space="preserve">  水利、环境和公共设施管理业</t>
  </si>
  <si>
    <t xml:space="preserve">  教育</t>
  </si>
  <si>
    <t xml:space="preserve">  卫生和社会工作</t>
  </si>
  <si>
    <t xml:space="preserve">  公共管理、社会保障和社会组织</t>
  </si>
  <si>
    <t>农业生产</t>
  </si>
  <si>
    <t>计量单位</t>
  </si>
  <si>
    <t>农林牧渔业总产值</t>
  </si>
  <si>
    <t xml:space="preserve"> #农业</t>
  </si>
  <si>
    <t xml:space="preserve">  林业</t>
  </si>
  <si>
    <t xml:space="preserve">  牧业</t>
  </si>
  <si>
    <t xml:space="preserve">  渔业</t>
  </si>
  <si>
    <t xml:space="preserve">  农林牧渔服务业</t>
  </si>
  <si>
    <t>生猪出栏数</t>
  </si>
  <si>
    <t>万头</t>
  </si>
  <si>
    <t>牛出栏数</t>
  </si>
  <si>
    <t>羊出栏数</t>
  </si>
  <si>
    <t>肉类产量</t>
  </si>
  <si>
    <t xml:space="preserve"> #猪肉产量</t>
  </si>
  <si>
    <t>万吨</t>
  </si>
  <si>
    <t xml:space="preserve">  牛肉产量</t>
  </si>
  <si>
    <t xml:space="preserve">  羊肉产量</t>
  </si>
  <si>
    <t>当月</t>
  </si>
  <si>
    <t>1-3月累计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</si>
  <si>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</si>
  <si>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</si>
  <si>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</si>
  <si>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</si>
  <si>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</si>
  <si>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</si>
  <si>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</si>
  <si>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</si>
  <si>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</si>
  <si>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</si>
  <si>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</si>
  <si>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</si>
  <si>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绝对额（亿元）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</si>
  <si>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</si>
  <si>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</si>
  <si>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</si>
  <si>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</si>
  <si>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</si>
  <si>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</si>
  <si>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</si>
  <si>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</si>
  <si>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</si>
  <si>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</si>
  <si>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</si>
  <si>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</si>
  <si>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棉纺织及印染精加工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</si>
  <si>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</si>
  <si>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</si>
  <si>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</si>
  <si>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</si>
  <si>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</si>
  <si>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</si>
  <si>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</si>
  <si>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</si>
  <si>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</si>
  <si>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</si>
  <si>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</si>
  <si>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</si>
  <si>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</si>
  <si>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</si>
  <si>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</si>
  <si>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</si>
  <si>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</si>
  <si>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</si>
  <si>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</si>
  <si>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</si>
  <si>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</si>
  <si>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</si>
  <si>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</si>
  <si>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</si>
  <si>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</si>
  <si>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</si>
  <si>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</si>
  <si>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锌金属含量</t>
  </si>
  <si>
    <t>大米</t>
  </si>
  <si>
    <t>吨</t>
  </si>
  <si>
    <t>饲料</t>
  </si>
  <si>
    <t>冷冻蔬菜</t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</si>
  <si>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</si>
  <si>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</si>
  <si>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</si>
  <si>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</si>
  <si>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</si>
  <si>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</si>
  <si>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</si>
  <si>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</si>
  <si>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</si>
  <si>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</si>
  <si>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</si>
  <si>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</si>
  <si>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</si>
  <si>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</si>
  <si>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</si>
  <si>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</si>
  <si>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</si>
  <si>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</si>
  <si>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</si>
  <si>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</si>
  <si>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</si>
  <si>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</si>
  <si>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</si>
  <si>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</si>
  <si>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</si>
  <si>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</si>
  <si>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</si>
  <si>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</si>
  <si>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</si>
  <si>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</si>
  <si>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</si>
  <si>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</si>
  <si>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</si>
  <si>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110.4.6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</si>
  <si>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</si>
  <si>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</si>
  <si>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</si>
  <si>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</si>
  <si>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</si>
  <si>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</si>
  <si>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</si>
  <si>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</si>
  <si>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</si>
  <si>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</si>
  <si>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</si>
  <si>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</si>
  <si>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</si>
  <si>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</si>
  <si>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</si>
  <si>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</t>
  </si>
  <si>
    <t xml:space="preserve">  电信业务总量</t>
  </si>
  <si>
    <t>1-2月</t>
  </si>
  <si>
    <t>绝对额（万元）</t>
  </si>
  <si>
    <t>按行业分</t>
  </si>
  <si>
    <t>道路运输业</t>
  </si>
  <si>
    <t>多式联运和运输代理业</t>
  </si>
  <si>
    <t>装卸搬运和仓储业</t>
  </si>
  <si>
    <t/>
  </si>
  <si>
    <t>邮政业</t>
  </si>
  <si>
    <t>电信、广播电视和卫星传输服务</t>
  </si>
  <si>
    <t>互联网和相关服务</t>
  </si>
  <si>
    <t>软件和信息技术服务业</t>
  </si>
  <si>
    <t>物业管理</t>
  </si>
  <si>
    <t>房地产租赁经营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</si>
  <si>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</si>
  <si>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</si>
  <si>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</si>
  <si>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</si>
  <si>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</si>
  <si>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</si>
  <si>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</si>
  <si>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</si>
  <si>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机动车、电子产品和日用产品修理业</t>
  </si>
  <si>
    <t>教育</t>
  </si>
  <si>
    <t>卫生</t>
  </si>
  <si>
    <t>广播、电视、电影和录音制作业</t>
  </si>
  <si>
    <t>文化艺术业</t>
  </si>
  <si>
    <t>体育</t>
  </si>
  <si>
    <t>娱乐业</t>
  </si>
  <si>
    <t>规模以上服务业利润总额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</si>
  <si>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</si>
  <si>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</si>
  <si>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</si>
  <si>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</si>
  <si>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</si>
  <si>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</si>
  <si>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</si>
  <si>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</si>
  <si>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</si>
  <si>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</si>
  <si>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</si>
  <si>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</si>
  <si>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产业投资</t>
    </r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</si>
  <si>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</si>
  <si>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</si>
  <si>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</si>
  <si>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</si>
  <si>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</si>
  <si>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</si>
  <si>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</si>
  <si>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</si>
  <si>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</si>
  <si>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</si>
  <si>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</si>
  <si>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</si>
  <si>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</si>
  <si>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</si>
  <si>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</si>
  <si>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</si>
  <si>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</si>
  <si>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</si>
  <si>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</si>
  <si>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</si>
  <si>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</si>
  <si>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</si>
  <si>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</si>
  <si>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</si>
  <si>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</si>
  <si>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</si>
  <si>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</si>
  <si>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</si>
  <si>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</si>
  <si>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</si>
  <si>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</si>
  <si>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</si>
  <si>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r>
      <rPr>
        <sz val="11"/>
        <color theme="1"/>
        <rFont val="宋体"/>
        <charset val="134"/>
        <scheme val="minor"/>
      </rPr>
      <t>1-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月</t>
    </r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</si>
  <si>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</si>
  <si>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</si>
  <si>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</si>
  <si>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</si>
  <si>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</si>
  <si>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</si>
  <si>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</si>
  <si>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</si>
  <si>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</si>
  <si>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</si>
  <si>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</si>
  <si>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</si>
  <si>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</si>
  <si>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</si>
  <si>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</si>
  <si>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按经营地分</t>
  </si>
  <si>
    <t xml:space="preserve">  城镇</t>
  </si>
  <si>
    <t xml:space="preserve">  乡村</t>
  </si>
  <si>
    <t>按消费形态分</t>
  </si>
  <si>
    <t xml:space="preserve">  批发</t>
  </si>
  <si>
    <t xml:space="preserve">  零售</t>
  </si>
  <si>
    <t xml:space="preserve">  住宿</t>
  </si>
  <si>
    <t xml:space="preserve">  餐饮</t>
  </si>
  <si>
    <t xml:space="preserve">   出口</t>
  </si>
  <si>
    <t>34199.1</t>
  </si>
  <si>
    <t xml:space="preserve">   进口</t>
  </si>
  <si>
    <t>66.7</t>
  </si>
  <si>
    <t>-14.6</t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</si>
  <si>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</si>
  <si>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</si>
  <si>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</si>
  <si>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</si>
  <si>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</si>
  <si>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</si>
  <si>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</si>
  <si>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</si>
  <si>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</si>
  <si>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</si>
  <si>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</si>
  <si>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高新技术产业</t>
  </si>
  <si>
    <t>高新技术企业数</t>
  </si>
  <si>
    <t>个</t>
  </si>
  <si>
    <t>高新技术产业增加值</t>
  </si>
  <si>
    <t>按类型分</t>
  </si>
  <si>
    <t xml:space="preserve">  有限责任公司</t>
  </si>
  <si>
    <t xml:space="preserve">  股份有限公司</t>
  </si>
  <si>
    <t xml:space="preserve">  私营企业</t>
  </si>
  <si>
    <t xml:space="preserve">  其他企业</t>
  </si>
  <si>
    <t>按高新领域分</t>
  </si>
  <si>
    <t xml:space="preserve">  电子信息技术</t>
  </si>
  <si>
    <t xml:space="preserve">  生物与新医药技术</t>
  </si>
  <si>
    <t xml:space="preserve">  新材料技术</t>
  </si>
  <si>
    <t xml:space="preserve">  高技术服务</t>
  </si>
  <si>
    <t xml:space="preserve">  新能源及节能技术</t>
  </si>
  <si>
    <t xml:space="preserve">  资源与环境技术</t>
  </si>
  <si>
    <t xml:space="preserve">  先进制造与自动化</t>
  </si>
  <si>
    <t xml:space="preserve">  其他</t>
  </si>
  <si>
    <t>高新技术企业总产值</t>
  </si>
  <si>
    <t xml:space="preserve"> #高新技术产品产值</t>
  </si>
  <si>
    <t>劳动工资总额</t>
  </si>
  <si>
    <t>规模以上企业工资总额</t>
  </si>
  <si>
    <t xml:space="preserve">  采矿业</t>
  </si>
  <si>
    <t xml:space="preserve">  电力、热力、燃气及水生产和供应业</t>
  </si>
  <si>
    <t>同比±％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</si>
  <si>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</si>
  <si>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</si>
  <si>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</si>
  <si>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</si>
  <si>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</si>
  <si>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</si>
  <si>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</si>
  <si>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</si>
  <si>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</si>
  <si>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</si>
  <si>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</si>
  <si>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</si>
  <si>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</si>
  <si>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</si>
  <si>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</si>
  <si>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</si>
  <si>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</si>
  <si>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</si>
  <si>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</si>
  <si>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</si>
  <si>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</si>
  <si>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</si>
  <si>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</si>
  <si>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</si>
  <si>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</si>
  <si>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</si>
  <si>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</si>
  <si>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</si>
  <si>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</si>
  <si>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</si>
  <si>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</si>
  <si>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</si>
  <si>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</si>
  <si>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</si>
  <si>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</si>
  <si>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</si>
  <si>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</si>
  <si>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</si>
  <si>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</si>
  <si>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</si>
  <si>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</si>
  <si>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</si>
  <si>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</si>
  <si>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</si>
  <si>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</si>
  <si>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</si>
  <si>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</si>
  <si>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</si>
  <si>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</si>
  <si>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</si>
  <si>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</si>
  <si>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</si>
  <si>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</si>
  <si>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</si>
  <si>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</si>
  <si>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</si>
  <si>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</si>
  <si>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</si>
  <si>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</si>
  <si>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</si>
  <si>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</si>
  <si>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</si>
  <si>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</si>
  <si>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</si>
  <si>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</si>
  <si>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</si>
  <si>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</si>
  <si>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</si>
  <si>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</si>
  <si>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</si>
  <si>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</si>
  <si>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</si>
  <si>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</si>
  <si>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</si>
  <si>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</si>
  <si>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</si>
  <si>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</si>
  <si>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</si>
  <si>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</si>
  <si>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</si>
  <si>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城乡居民收支与物价</t>
  </si>
  <si>
    <t>一季度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</si>
  <si>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</si>
  <si>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</si>
  <si>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</si>
  <si>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</si>
  <si>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全州居民人均消费支出（元）</t>
  </si>
  <si>
    <t xml:space="preserve">  城镇居民人均生活消费支出</t>
  </si>
  <si>
    <t xml:space="preserve">  农村居民人均生活消费支出</t>
  </si>
  <si>
    <t>商品零售价格指数（累比）</t>
  </si>
  <si>
    <t>分县市区地区生产总值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</si>
  <si>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</si>
  <si>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</si>
  <si>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</si>
  <si>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</si>
  <si>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</si>
  <si>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</si>
  <si>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</si>
  <si>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</si>
  <si>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</si>
  <si>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分县市区第一产业增加值</t>
  </si>
  <si>
    <t>分县市区第二产业增加值</t>
  </si>
  <si>
    <t>分县市区第三产业增加值</t>
  </si>
  <si>
    <t>分县市区规模工业增加值</t>
  </si>
  <si>
    <t>此两列不用排</t>
  </si>
  <si>
    <t>分县市区建筑业总产值</t>
  </si>
  <si>
    <t>分县市规模以上服务业营业收入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</si>
  <si>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</si>
  <si>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</si>
  <si>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</si>
  <si>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</si>
  <si>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</si>
  <si>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</si>
  <si>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分县市区实际利用内资</t>
  </si>
  <si>
    <t>分县市区地方财政收入</t>
  </si>
  <si>
    <t>州本级</t>
  </si>
  <si>
    <t>分县市区财政支出</t>
  </si>
  <si>
    <t>分县市金融机构本外币存款余额</t>
  </si>
  <si>
    <t>分县市金融机构本外币贷款余额</t>
  </si>
  <si>
    <t>分县市居民人均可支配收入</t>
  </si>
  <si>
    <t>绝对额（元）</t>
  </si>
  <si>
    <t>分县市城镇居民人均可支配收入</t>
  </si>
  <si>
    <t>分县市农村居民人均可支配收入</t>
  </si>
  <si>
    <t>分县市全社会用电量</t>
  </si>
  <si>
    <t>绝对额（万千瓦时）</t>
  </si>
  <si>
    <t>分县市工业用电量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</si>
</sst>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.0_ "/>
    <numFmt numFmtId="42" formatCode="_ &quot;￥&quot;* #,##0_ ;_ &quot;￥&quot;* \-#,##0_ ;_ &quot;￥&quot;* &quot;-&quot;_ ;_ @_ "/>
    <numFmt numFmtId="41" formatCode="_ * #,##0_ ;_ * \-#,##0_ ;_ * &quot;-&quot;_ ;_ @_ "/>
    <numFmt numFmtId="178" formatCode="0.0%"/>
    <numFmt numFmtId="179" formatCode="0.0"/>
    <numFmt numFmtId="180" formatCode="0_ "/>
  </numFmts>
  <fonts count="3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0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SansSerif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theme="8" tint="0.399853511154515"/>
      </bottom>
      <diagonal/>
    </border>
    <border>
      <left/>
      <right/>
      <top style="medium">
        <color theme="8" tint="0.399853511154515"/>
      </top>
      <bottom/>
      <diagonal/>
    </border>
    <border>
      <left style="thin">
        <color theme="8" tint="0.399822992645039"/>
      </left>
      <right/>
      <top style="medium">
        <color theme="8" tint="0.399853511154515"/>
      </top>
      <bottom style="thin">
        <color theme="8" tint="0.399822992645039"/>
      </bottom>
      <diagonal/>
    </border>
    <border>
      <left/>
      <right/>
      <top style="medium">
        <color theme="8" tint="0.399853511154515"/>
      </top>
      <bottom style="thin">
        <color theme="8" tint="0.399822992645039"/>
      </bottom>
      <diagonal/>
    </border>
    <border>
      <left style="thin">
        <color theme="8" tint="0.399884029663991"/>
      </left>
      <right style="thin">
        <color theme="8" tint="0.399822992645039"/>
      </right>
      <top/>
      <bottom/>
      <diagonal/>
    </border>
    <border>
      <left style="thin">
        <color theme="8" tint="0.399822992645039"/>
      </left>
      <right/>
      <top/>
      <bottom/>
      <diagonal/>
    </border>
    <border>
      <left/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/>
      <right/>
      <top/>
      <bottom style="medium">
        <color theme="8" tint="0.399822992645039"/>
      </bottom>
      <diagonal/>
    </border>
    <border>
      <left/>
      <right/>
      <top style="medium">
        <color theme="8" tint="0.399822992645039"/>
      </top>
      <bottom/>
      <diagonal/>
    </border>
    <border>
      <left style="thin">
        <color theme="8" tint="0.399792474135563"/>
      </left>
      <right/>
      <top style="medium">
        <color theme="8" tint="0.399822992645039"/>
      </top>
      <bottom style="thin">
        <color theme="8" tint="0.399792474135563"/>
      </bottom>
      <diagonal/>
    </border>
    <border>
      <left/>
      <right/>
      <top style="medium">
        <color theme="8" tint="0.399822992645039"/>
      </top>
      <bottom style="thin">
        <color theme="8" tint="0.399792474135563"/>
      </bottom>
      <diagonal/>
    </border>
    <border>
      <left style="thin">
        <color theme="8" tint="0.399853511154515"/>
      </left>
      <right style="thin">
        <color theme="8" tint="0.399792474135563"/>
      </right>
      <top/>
      <bottom/>
      <diagonal/>
    </border>
    <border>
      <left style="thin">
        <color theme="8" tint="0.399792474135563"/>
      </left>
      <right/>
      <top/>
      <bottom/>
      <diagonal/>
    </border>
    <border>
      <left/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thin">
        <color theme="8" tint="0.399822992645039"/>
      </bottom>
      <diagonal/>
    </border>
    <border>
      <left/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22992645039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/>
      <top/>
      <bottom style="medium">
        <color theme="8" tint="0.399945066682943"/>
      </bottom>
      <diagonal/>
    </border>
    <border>
      <left/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914548173467"/>
      </bottom>
      <diagonal/>
    </border>
    <border>
      <left/>
      <right/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/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884029663991"/>
      </top>
      <bottom style="medium">
        <color theme="8" tint="0.399884029663991"/>
      </bottom>
      <diagonal/>
    </border>
    <border>
      <left/>
      <right/>
      <top/>
      <bottom style="medium">
        <color theme="8" tint="0.399914548173467"/>
      </bottom>
      <diagonal/>
    </border>
    <border>
      <left/>
      <right style="thin">
        <color theme="8" tint="0.399884029663991"/>
      </right>
      <top style="medium">
        <color theme="8" tint="0.399914548173467"/>
      </top>
      <bottom/>
      <diagonal/>
    </border>
    <border>
      <left style="thin">
        <color theme="8" tint="0.399884029663991"/>
      </left>
      <right/>
      <top style="medium">
        <color theme="8" tint="0.399914548173467"/>
      </top>
      <bottom style="thin">
        <color theme="8" tint="0.399853511154515"/>
      </bottom>
      <diagonal/>
    </border>
    <border>
      <left/>
      <right/>
      <top style="medium">
        <color theme="8" tint="0.399914548173467"/>
      </top>
      <bottom style="thin">
        <color theme="8" tint="0.399853511154515"/>
      </bottom>
      <diagonal/>
    </border>
    <border>
      <left/>
      <right style="thin">
        <color theme="8" tint="0.399884029663991"/>
      </right>
      <top/>
      <bottom style="thin">
        <color theme="8" tint="0.399884029663991"/>
      </bottom>
      <diagonal/>
    </border>
    <border>
      <left/>
      <right/>
      <top/>
      <bottom style="thin">
        <color theme="8" tint="0.399884029663991"/>
      </bottom>
      <diagonal/>
    </border>
    <border>
      <left style="thin">
        <color theme="8" tint="0.399884029663991"/>
      </left>
      <right/>
      <top/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53511154515"/>
      </bottom>
      <diagonal/>
    </border>
    <border>
      <left/>
      <right/>
      <top style="thin">
        <color theme="8" tint="0.399884029663991"/>
      </top>
      <bottom style="medium">
        <color theme="8" tint="0.399853511154515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53511154515"/>
      </bottom>
      <diagonal/>
    </border>
    <border>
      <left style="thin">
        <color theme="8" tint="0.399914548173467"/>
      </left>
      <right style="thin">
        <color theme="8" tint="0.399884029663991"/>
      </right>
      <top style="medium">
        <color theme="8" tint="0.399945066682943"/>
      </top>
      <bottom/>
      <diagonal/>
    </border>
    <border>
      <left/>
      <right/>
      <top style="medium">
        <color theme="8" tint="0.399945066682943"/>
      </top>
      <bottom style="thin">
        <color theme="8" tint="0.399884029663991"/>
      </bottom>
      <diagonal/>
    </border>
    <border>
      <left style="thin">
        <color theme="8" tint="0.399914548173467"/>
      </left>
      <right style="thin">
        <color theme="8" tint="0.399884029663991"/>
      </right>
      <top/>
      <bottom style="thin">
        <color theme="8" tint="0.399884029663991"/>
      </bottom>
      <diagonal/>
    </border>
    <border>
      <left/>
      <right/>
      <top/>
      <bottom style="thin">
        <color theme="8" tint="0.399914548173467"/>
      </bottom>
      <diagonal/>
    </border>
    <border>
      <left style="thin">
        <color theme="8" tint="0.399914548173467"/>
      </left>
      <right/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/>
      <right/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/>
      <diagonal/>
    </border>
    <border>
      <left/>
      <right style="thin">
        <color theme="8" tint="0.399914548173467"/>
      </right>
      <top/>
      <bottom style="medium">
        <color auto="true"/>
      </bottom>
      <diagonal/>
    </border>
    <border>
      <left style="thin">
        <color theme="8" tint="0.399914548173467"/>
      </left>
      <right style="thin">
        <color theme="8" tint="0.399884029663991"/>
      </right>
      <top style="thin">
        <color theme="8" tint="0.399884029663991"/>
      </top>
      <bottom style="medium">
        <color auto="true"/>
      </bottom>
      <diagonal/>
    </border>
    <border>
      <left/>
      <right/>
      <top style="thin">
        <color theme="8" tint="0.399884029663991"/>
      </top>
      <bottom style="medium">
        <color auto="true"/>
      </bottom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/>
      <bottom style="medium">
        <color theme="8" tint="0.399884029663991"/>
      </bottom>
      <diagonal/>
    </border>
    <border>
      <left/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884029663991"/>
      </left>
      <right style="thin">
        <color theme="8" tint="0.399884029663991"/>
      </right>
      <top/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84029663991"/>
      </bottom>
      <diagonal/>
    </border>
    <border>
      <left/>
      <right/>
      <top style="thin">
        <color theme="8" tint="0.399884029663991"/>
      </top>
      <bottom style="thin">
        <color theme="8" tint="0.399884029663991"/>
      </bottom>
      <diagonal/>
    </border>
    <border>
      <left/>
      <right/>
      <top style="medium">
        <color theme="8" tint="0.399884029663991"/>
      </top>
      <bottom/>
      <diagonal/>
    </border>
    <border>
      <left style="thin">
        <color theme="8" tint="0.399853511154515"/>
      </left>
      <right style="thin">
        <color theme="8" tint="0.399792474135563"/>
      </right>
      <top/>
      <bottom style="thin">
        <color theme="8" tint="0.399884029663991"/>
      </bottom>
      <diagonal/>
    </border>
    <border>
      <left style="thin">
        <color theme="8" tint="0.399792474135563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/>
      <bottom style="medium">
        <color theme="8" tint="0.399792474135563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792474135563"/>
      </bottom>
      <diagonal/>
    </border>
    <border>
      <left/>
      <right/>
      <top style="medium">
        <color theme="8" tint="0.399914548173467"/>
      </top>
      <bottom style="thin">
        <color theme="8" tint="0.399884029663991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8" tint="0.399914548173467"/>
      </right>
      <top style="thin">
        <color theme="1"/>
      </top>
      <bottom style="thin">
        <color theme="1"/>
      </bottom>
      <diagonal/>
    </border>
    <border>
      <left style="thin">
        <color theme="8" tint="0.399914548173467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8" tint="0.399914548173467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914548173467"/>
      </right>
      <top/>
      <bottom style="thin">
        <color theme="8" tint="0.399914548173467"/>
      </bottom>
      <diagonal/>
    </border>
    <border>
      <left/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/>
      <top style="thin">
        <color theme="8" tint="0.399884029663991"/>
      </top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medium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/>
      <top style="thin">
        <color theme="8" tint="0.399945066682943"/>
      </top>
      <bottom/>
      <diagonal/>
    </border>
    <border>
      <left/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medium">
        <color theme="8" tint="0.39994506668294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16" fillId="21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26" fillId="15" borderId="146" applyNumberFormat="false" applyAlignment="false" applyProtection="false">
      <alignment vertical="center"/>
    </xf>
    <xf numFmtId="0" fontId="17" fillId="14" borderId="142" applyNumberFormat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25" fillId="0" borderId="14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0" borderId="145" applyNumberFormat="false" applyFill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9" fillId="0" borderId="147" applyNumberFormat="false" applyFill="false" applyAlignment="false" applyProtection="false">
      <alignment vertical="center"/>
    </xf>
    <xf numFmtId="0" fontId="14" fillId="0" borderId="141" applyNumberFormat="false" applyFill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20" fillId="0" borderId="14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31" fillId="31" borderId="148" applyNumberFormat="false" applyFont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33" fillId="34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9" fillId="15" borderId="143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35" borderId="0" applyNumberFormat="false" applyBorder="false" applyAlignment="false" applyProtection="false">
      <alignment vertical="center"/>
    </xf>
    <xf numFmtId="0" fontId="16" fillId="36" borderId="0" applyNumberFormat="false" applyBorder="false" applyAlignment="false" applyProtection="false">
      <alignment vertical="center"/>
    </xf>
    <xf numFmtId="0" fontId="16" fillId="37" borderId="0" applyNumberFormat="false" applyBorder="false" applyAlignment="false" applyProtection="false">
      <alignment vertical="center"/>
    </xf>
    <xf numFmtId="0" fontId="28" fillId="0" borderId="0"/>
    <xf numFmtId="9" fontId="0" fillId="0" borderId="0" applyFont="false" applyFill="false" applyBorder="false" applyAlignment="false" applyProtection="false">
      <alignment vertical="center"/>
    </xf>
    <xf numFmtId="0" fontId="16" fillId="3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21" fillId="17" borderId="143" applyNumberFormat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</cellStyleXfs>
  <cellXfs count="44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2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3" borderId="7" xfId="0" applyFont="true" applyFill="true" applyBorder="true" applyAlignment="true">
      <alignment horizontal="center" vertical="center"/>
    </xf>
    <xf numFmtId="180" fontId="3" fillId="4" borderId="7" xfId="0" applyNumberFormat="true" applyFont="true" applyFill="true" applyBorder="true" applyAlignment="true">
      <alignment horizontal="right" vertical="center"/>
    </xf>
    <xf numFmtId="177" fontId="1" fillId="0" borderId="0" xfId="0" applyNumberFormat="true" applyFont="true" applyFill="true" applyAlignment="true">
      <alignment vertical="center"/>
    </xf>
    <xf numFmtId="0" fontId="1" fillId="0" borderId="7" xfId="0" applyFont="true" applyFill="true" applyBorder="true" applyAlignment="true">
      <alignment horizontal="center" vertical="center"/>
    </xf>
    <xf numFmtId="180" fontId="3" fillId="4" borderId="8" xfId="0" applyNumberFormat="true" applyFont="true" applyFill="true" applyBorder="true" applyAlignment="true">
      <alignment horizontal="right" vertical="center"/>
    </xf>
    <xf numFmtId="180" fontId="4" fillId="4" borderId="9" xfId="0" applyNumberFormat="true" applyFont="true" applyFill="true" applyBorder="true" applyAlignment="true">
      <alignment horizontal="right" vertical="center"/>
    </xf>
    <xf numFmtId="0" fontId="1" fillId="3" borderId="10" xfId="0" applyFont="true" applyFill="true" applyBorder="true" applyAlignment="true">
      <alignment horizontal="center" vertical="center"/>
    </xf>
    <xf numFmtId="180" fontId="1" fillId="3" borderId="7" xfId="0" applyNumberFormat="true" applyFont="true" applyFill="true" applyBorder="true" applyAlignment="true">
      <alignment horizontal="center" vertical="center"/>
    </xf>
    <xf numFmtId="177" fontId="4" fillId="5" borderId="9" xfId="0" applyNumberFormat="true" applyFont="true" applyFill="true" applyBorder="true" applyAlignment="true">
      <alignment horizontal="center" vertical="center"/>
    </xf>
    <xf numFmtId="180" fontId="3" fillId="0" borderId="8" xfId="0" applyNumberFormat="true" applyFont="true" applyFill="true" applyBorder="true" applyAlignment="true">
      <alignment horizontal="center" vertical="center"/>
    </xf>
    <xf numFmtId="177" fontId="3" fillId="0" borderId="11" xfId="0" applyNumberFormat="true" applyFont="true" applyFill="true" applyBorder="true" applyAlignment="true" applyProtection="true">
      <alignment horizontal="center" vertical="center"/>
    </xf>
    <xf numFmtId="177" fontId="1" fillId="3" borderId="7" xfId="0" applyNumberFormat="true" applyFont="true" applyFill="true" applyBorder="true" applyAlignment="true">
      <alignment horizontal="center" vertical="center"/>
    </xf>
    <xf numFmtId="177" fontId="3" fillId="0" borderId="11" xfId="0" applyNumberFormat="true" applyFont="true" applyFill="true" applyBorder="true" applyAlignment="true">
      <alignment horizontal="center" vertical="center"/>
    </xf>
    <xf numFmtId="177" fontId="4" fillId="0" borderId="9" xfId="0" applyNumberFormat="true" applyFont="true" applyFill="true" applyBorder="true" applyAlignment="true">
      <alignment horizontal="center" vertical="center"/>
    </xf>
    <xf numFmtId="180" fontId="3" fillId="3" borderId="11" xfId="0" applyNumberFormat="true" applyFont="true" applyFill="true" applyBorder="true" applyAlignment="true">
      <alignment horizontal="right" vertical="center"/>
    </xf>
    <xf numFmtId="0" fontId="3" fillId="3" borderId="11" xfId="0" applyFont="true" applyFill="true" applyBorder="true" applyAlignment="true">
      <alignment horizontal="right" vertical="center"/>
    </xf>
    <xf numFmtId="180" fontId="1" fillId="0" borderId="0" xfId="0" applyNumberFormat="true" applyFont="true" applyFill="true" applyAlignment="true">
      <alignment vertical="center"/>
    </xf>
    <xf numFmtId="177" fontId="3" fillId="0" borderId="11" xfId="0" applyNumberFormat="true" applyFont="true" applyFill="true" applyBorder="true" applyAlignment="true">
      <alignment vertical="center"/>
    </xf>
    <xf numFmtId="0" fontId="3" fillId="0" borderId="11" xfId="0" applyFont="true" applyFill="true" applyBorder="true" applyAlignment="true">
      <alignment horizontal="right" vertical="center"/>
    </xf>
    <xf numFmtId="0" fontId="3" fillId="3" borderId="12" xfId="0" applyFont="true" applyFill="true" applyBorder="true" applyAlignment="true">
      <alignment horizontal="right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1" fontId="3" fillId="3" borderId="11" xfId="0" applyNumberFormat="true" applyFont="true" applyFill="true" applyBorder="true" applyAlignment="true">
      <alignment horizontal="right" vertical="center"/>
    </xf>
    <xf numFmtId="179" fontId="3" fillId="3" borderId="11" xfId="0" applyNumberFormat="true" applyFont="true" applyFill="true" applyBorder="true" applyAlignment="true">
      <alignment horizontal="right" vertical="center"/>
    </xf>
    <xf numFmtId="1" fontId="3" fillId="0" borderId="11" xfId="0" applyNumberFormat="true" applyFont="true" applyFill="true" applyBorder="true" applyAlignment="true">
      <alignment horizontal="right" vertical="center"/>
    </xf>
    <xf numFmtId="179" fontId="3" fillId="0" borderId="11" xfId="0" applyNumberFormat="true" applyFont="true" applyFill="true" applyBorder="true" applyAlignment="true">
      <alignment horizontal="right" vertical="center"/>
    </xf>
    <xf numFmtId="179" fontId="3" fillId="3" borderId="12" xfId="0" applyNumberFormat="true" applyFont="true" applyFill="true" applyBorder="true" applyAlignment="true">
      <alignment horizontal="right" vertical="center"/>
    </xf>
    <xf numFmtId="180" fontId="3" fillId="3" borderId="8" xfId="0" applyNumberFormat="true" applyFont="true" applyFill="true" applyBorder="true" applyAlignment="true">
      <alignment horizontal="right" vertical="center"/>
    </xf>
    <xf numFmtId="180" fontId="3" fillId="0" borderId="8" xfId="0" applyNumberFormat="true" applyFont="true" applyFill="true" applyBorder="true" applyAlignment="true">
      <alignment horizontal="right" vertical="center"/>
    </xf>
    <xf numFmtId="1" fontId="3" fillId="3" borderId="8" xfId="0" applyNumberFormat="true" applyFont="true" applyFill="true" applyBorder="true" applyAlignment="true">
      <alignment horizontal="right" vertical="center"/>
    </xf>
    <xf numFmtId="176" fontId="3" fillId="3" borderId="11" xfId="0" applyNumberFormat="true" applyFont="true" applyFill="true" applyBorder="true" applyAlignment="true">
      <alignment horizontal="right" vertical="center"/>
    </xf>
    <xf numFmtId="1" fontId="3" fillId="0" borderId="8" xfId="0" applyNumberFormat="true" applyFont="true" applyFill="true" applyBorder="true" applyAlignment="true">
      <alignment horizontal="right" vertical="center"/>
    </xf>
    <xf numFmtId="1" fontId="3" fillId="3" borderId="13" xfId="0" applyNumberFormat="true" applyFont="true" applyFill="true" applyBorder="true" applyAlignment="true">
      <alignment horizontal="right" vertical="center"/>
    </xf>
    <xf numFmtId="0" fontId="3" fillId="3" borderId="8" xfId="0" applyFont="true" applyFill="true" applyBorder="true" applyAlignment="true">
      <alignment horizontal="right" vertical="center"/>
    </xf>
    <xf numFmtId="0" fontId="3" fillId="0" borderId="8" xfId="0" applyFont="true" applyFill="true" applyBorder="true" applyAlignment="true">
      <alignment horizontal="right" vertical="center"/>
    </xf>
    <xf numFmtId="0" fontId="3" fillId="3" borderId="13" xfId="0" applyFont="true" applyFill="true" applyBorder="true" applyAlignment="true">
      <alignment horizontal="right" vertical="center"/>
    </xf>
    <xf numFmtId="176" fontId="5" fillId="0" borderId="9" xfId="0" applyNumberFormat="true" applyFont="true" applyFill="true" applyBorder="true" applyAlignment="true">
      <alignment horizontal="center" vertical="center" wrapText="true"/>
    </xf>
    <xf numFmtId="177" fontId="1" fillId="0" borderId="9" xfId="0" applyNumberFormat="true" applyFont="true" applyFill="true" applyBorder="true" applyAlignment="true">
      <alignment horizontal="center" vertical="center"/>
    </xf>
    <xf numFmtId="0" fontId="5" fillId="0" borderId="9" xfId="0" applyNumberFormat="true" applyFont="true" applyFill="true" applyBorder="true" applyAlignment="true">
      <alignment horizontal="center" vertical="center" wrapText="true"/>
    </xf>
    <xf numFmtId="177" fontId="6" fillId="0" borderId="9" xfId="42" applyNumberFormat="true" applyFont="true" applyFill="true" applyBorder="true" applyAlignment="true">
      <alignment horizontal="center" vertical="center"/>
    </xf>
    <xf numFmtId="0" fontId="1" fillId="0" borderId="14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1" fillId="0" borderId="15" xfId="0" applyFont="true" applyFill="true" applyBorder="true" applyAlignment="true">
      <alignment horizontal="right" vertical="center"/>
    </xf>
    <xf numFmtId="1" fontId="1" fillId="3" borderId="8" xfId="0" applyNumberFormat="true" applyFont="true" applyFill="true" applyBorder="true" applyAlignment="true">
      <alignment horizontal="right" vertical="center"/>
    </xf>
    <xf numFmtId="179" fontId="1" fillId="3" borderId="11" xfId="0" applyNumberFormat="true" applyFont="true" applyFill="true" applyBorder="true" applyAlignment="true">
      <alignment horizontal="right" vertical="center"/>
    </xf>
    <xf numFmtId="0" fontId="1" fillId="0" borderId="16" xfId="0" applyFont="true" applyFill="true" applyBorder="true" applyAlignment="true">
      <alignment horizontal="center" vertical="center"/>
    </xf>
    <xf numFmtId="0" fontId="1" fillId="0" borderId="17" xfId="0" applyFont="true" applyFill="true" applyBorder="true" applyAlignment="true">
      <alignment horizontal="center" vertical="center"/>
    </xf>
    <xf numFmtId="0" fontId="1" fillId="0" borderId="18" xfId="0" applyFont="true" applyFill="true" applyBorder="true" applyAlignment="true">
      <alignment horizontal="center" vertical="center"/>
    </xf>
    <xf numFmtId="0" fontId="1" fillId="0" borderId="19" xfId="0" applyFont="true" applyFill="true" applyBorder="true" applyAlignment="true">
      <alignment horizontal="center" vertical="center"/>
    </xf>
    <xf numFmtId="0" fontId="1" fillId="0" borderId="20" xfId="0" applyFont="true" applyFill="true" applyBorder="true" applyAlignment="true">
      <alignment horizontal="center" vertical="center"/>
    </xf>
    <xf numFmtId="0" fontId="1" fillId="0" borderId="21" xfId="0" applyFont="true" applyFill="true" applyBorder="true" applyAlignment="true">
      <alignment horizontal="center" vertical="center"/>
    </xf>
    <xf numFmtId="0" fontId="1" fillId="6" borderId="22" xfId="0" applyFont="true" applyFill="true" applyBorder="true" applyAlignment="true">
      <alignment horizontal="center" vertical="center"/>
    </xf>
    <xf numFmtId="0" fontId="1" fillId="6" borderId="23" xfId="0" applyFont="true" applyFill="true" applyBorder="true" applyAlignment="true">
      <alignment horizontal="center" vertical="center"/>
    </xf>
    <xf numFmtId="179" fontId="3" fillId="6" borderId="24" xfId="0" applyNumberFormat="true" applyFont="true" applyFill="true" applyBorder="true" applyAlignment="true">
      <alignment horizontal="right" vertical="center"/>
    </xf>
    <xf numFmtId="0" fontId="1" fillId="0" borderId="22" xfId="0" applyFont="true" applyFill="true" applyBorder="true" applyAlignment="true">
      <alignment horizontal="center" vertical="center"/>
    </xf>
    <xf numFmtId="0" fontId="1" fillId="0" borderId="23" xfId="0" applyFont="true" applyFill="true" applyBorder="true" applyAlignment="true">
      <alignment horizontal="center" vertical="center"/>
    </xf>
    <xf numFmtId="179" fontId="3" fillId="0" borderId="24" xfId="0" applyNumberFormat="true" applyFont="true" applyFill="true" applyBorder="true" applyAlignment="true">
      <alignment horizontal="right" vertical="center"/>
    </xf>
    <xf numFmtId="0" fontId="1" fillId="0" borderId="25" xfId="0" applyFont="true" applyFill="true" applyBorder="true" applyAlignment="true">
      <alignment horizontal="center" vertical="center"/>
    </xf>
    <xf numFmtId="0" fontId="1" fillId="0" borderId="26" xfId="0" applyFont="true" applyFill="true" applyBorder="true" applyAlignment="true">
      <alignment horizontal="center" vertical="center"/>
    </xf>
    <xf numFmtId="179" fontId="3" fillId="0" borderId="27" xfId="0" applyNumberFormat="true" applyFont="true" applyFill="true" applyBorder="true" applyAlignment="true">
      <alignment horizontal="right" vertical="center"/>
    </xf>
    <xf numFmtId="0" fontId="1" fillId="6" borderId="23" xfId="0" applyFont="true" applyFill="true" applyBorder="true" applyAlignment="true">
      <alignment horizontal="right" vertical="center"/>
    </xf>
    <xf numFmtId="0" fontId="1" fillId="0" borderId="23" xfId="0" applyFont="true" applyFill="true" applyBorder="true" applyAlignment="true">
      <alignment horizontal="right" vertical="center"/>
    </xf>
    <xf numFmtId="0" fontId="1" fillId="0" borderId="26" xfId="0" applyFont="true" applyFill="true" applyBorder="true" applyAlignment="true">
      <alignment horizontal="right" vertical="center"/>
    </xf>
    <xf numFmtId="0" fontId="1" fillId="0" borderId="0" xfId="0" applyFont="true" applyFill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180" fontId="1" fillId="3" borderId="7" xfId="0" applyNumberFormat="true" applyFont="true" applyFill="true" applyBorder="true" applyAlignment="true">
      <alignment horizontal="right" vertical="center"/>
    </xf>
    <xf numFmtId="177" fontId="1" fillId="3" borderId="7" xfId="0" applyNumberFormat="true" applyFont="true" applyFill="true" applyBorder="true" applyAlignment="true">
      <alignment horizontal="right" vertical="center"/>
    </xf>
    <xf numFmtId="177" fontId="3" fillId="0" borderId="11" xfId="0" applyNumberFormat="true" applyFont="true" applyFill="true" applyBorder="true" applyAlignment="true">
      <alignment horizontal="right" vertical="center"/>
    </xf>
    <xf numFmtId="0" fontId="3" fillId="0" borderId="20" xfId="0" applyFont="true" applyFill="true" applyBorder="true" applyAlignment="true">
      <alignment horizontal="center" vertical="center"/>
    </xf>
    <xf numFmtId="176" fontId="3" fillId="6" borderId="23" xfId="0" applyNumberFormat="true" applyFont="true" applyFill="true" applyBorder="true" applyAlignment="true">
      <alignment horizontal="right" vertical="center"/>
    </xf>
    <xf numFmtId="177" fontId="3" fillId="6" borderId="24" xfId="0" applyNumberFormat="true" applyFont="true" applyFill="true" applyBorder="true" applyAlignment="true">
      <alignment horizontal="right" vertical="center"/>
    </xf>
    <xf numFmtId="0" fontId="1" fillId="0" borderId="22" xfId="0" applyFont="true" applyFill="true" applyBorder="true" applyAlignment="true">
      <alignment horizontal="center" vertical="center" wrapText="true"/>
    </xf>
    <xf numFmtId="176" fontId="3" fillId="0" borderId="23" xfId="0" applyNumberFormat="true" applyFont="true" applyFill="true" applyBorder="true" applyAlignment="true">
      <alignment horizontal="right" vertical="center"/>
    </xf>
    <xf numFmtId="177" fontId="3" fillId="0" borderId="24" xfId="0" applyNumberFormat="true" applyFont="true" applyFill="true" applyBorder="true" applyAlignment="true">
      <alignment horizontal="right" vertical="center"/>
    </xf>
    <xf numFmtId="0" fontId="1" fillId="3" borderId="8" xfId="0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center" vertical="center"/>
    </xf>
    <xf numFmtId="0" fontId="1" fillId="0" borderId="15" xfId="0" applyFont="true" applyFill="true" applyBorder="true" applyAlignment="true">
      <alignment horizontal="center" vertical="center"/>
    </xf>
    <xf numFmtId="179" fontId="3" fillId="0" borderId="28" xfId="0" applyNumberFormat="true" applyFont="true" applyFill="true" applyBorder="true" applyAlignment="true">
      <alignment horizontal="right" vertical="center"/>
    </xf>
    <xf numFmtId="1" fontId="1" fillId="0" borderId="0" xfId="0" applyNumberFormat="true" applyFont="true" applyFill="true" applyAlignment="true">
      <alignment horizontal="right" vertical="center"/>
    </xf>
    <xf numFmtId="179" fontId="1" fillId="0" borderId="29" xfId="0" applyNumberFormat="true" applyFont="true" applyFill="true" applyBorder="true" applyAlignment="true">
      <alignment horizontal="right" vertical="center"/>
    </xf>
    <xf numFmtId="1" fontId="1" fillId="0" borderId="8" xfId="0" applyNumberFormat="true" applyFont="true" applyFill="true" applyBorder="true" applyAlignment="true">
      <alignment horizontal="right" vertical="center"/>
    </xf>
    <xf numFmtId="179" fontId="1" fillId="0" borderId="11" xfId="0" applyNumberFormat="true" applyFont="true" applyFill="true" applyBorder="true" applyAlignment="true">
      <alignment horizontal="right" vertical="center"/>
    </xf>
    <xf numFmtId="1" fontId="1" fillId="0" borderId="15" xfId="0" applyNumberFormat="true" applyFont="true" applyFill="true" applyBorder="true" applyAlignment="true">
      <alignment horizontal="right" vertical="center"/>
    </xf>
    <xf numFmtId="179" fontId="1" fillId="0" borderId="28" xfId="0" applyNumberFormat="true" applyFont="true" applyFill="true" applyBorder="true" applyAlignment="true">
      <alignment horizontal="right" vertical="center"/>
    </xf>
    <xf numFmtId="0" fontId="1" fillId="0" borderId="28" xfId="0" applyFont="true" applyFill="true" applyBorder="true" applyAlignment="true">
      <alignment horizontal="right" vertical="center"/>
    </xf>
    <xf numFmtId="1" fontId="3" fillId="0" borderId="15" xfId="0" applyNumberFormat="true" applyFont="true" applyFill="true" applyBorder="true" applyAlignment="true">
      <alignment horizontal="right" vertical="center"/>
    </xf>
    <xf numFmtId="0" fontId="2" fillId="7" borderId="0" xfId="0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 vertical="center"/>
    </xf>
    <xf numFmtId="0" fontId="1" fillId="0" borderId="31" xfId="0" applyFont="true" applyFill="true" applyBorder="true" applyAlignment="true">
      <alignment horizontal="center" vertical="center"/>
    </xf>
    <xf numFmtId="0" fontId="1" fillId="0" borderId="32" xfId="0" applyFont="true" applyFill="true" applyBorder="true" applyAlignment="true">
      <alignment horizontal="center" vertical="center"/>
    </xf>
    <xf numFmtId="0" fontId="1" fillId="0" borderId="33" xfId="0" applyFont="true" applyFill="true" applyBorder="true" applyAlignment="true">
      <alignment horizontal="center" vertical="center"/>
    </xf>
    <xf numFmtId="0" fontId="1" fillId="0" borderId="34" xfId="0" applyFont="true" applyFill="true" applyBorder="true" applyAlignment="true">
      <alignment horizontal="center" vertical="center"/>
    </xf>
    <xf numFmtId="0" fontId="1" fillId="0" borderId="35" xfId="0" applyFont="true" applyFill="true" applyBorder="true" applyAlignment="true">
      <alignment horizontal="center" vertical="center" wrapText="true"/>
    </xf>
    <xf numFmtId="0" fontId="1" fillId="0" borderId="36" xfId="0" applyFont="true" applyFill="true" applyBorder="true" applyAlignment="true">
      <alignment horizontal="center" vertical="center"/>
    </xf>
    <xf numFmtId="0" fontId="1" fillId="3" borderId="37" xfId="0" applyFont="true" applyFill="true" applyBorder="true" applyAlignment="true">
      <alignment horizontal="left" vertical="center"/>
    </xf>
    <xf numFmtId="180" fontId="3" fillId="3" borderId="35" xfId="0" applyNumberFormat="true" applyFont="true" applyFill="true" applyBorder="true" applyAlignment="true">
      <alignment horizontal="right" vertical="center" wrapText="true"/>
    </xf>
    <xf numFmtId="177" fontId="3" fillId="3" borderId="36" xfId="0" applyNumberFormat="true" applyFont="true" applyFill="true" applyBorder="true" applyAlignment="true">
      <alignment horizontal="right" vertical="center"/>
    </xf>
    <xf numFmtId="0" fontId="1" fillId="0" borderId="34" xfId="0" applyFont="true" applyFill="true" applyBorder="true" applyAlignment="true">
      <alignment horizontal="left" vertical="center"/>
    </xf>
    <xf numFmtId="180" fontId="3" fillId="0" borderId="35" xfId="0" applyNumberFormat="true" applyFont="true" applyFill="true" applyBorder="true" applyAlignment="true">
      <alignment horizontal="right" vertical="center" wrapText="true"/>
    </xf>
    <xf numFmtId="177" fontId="3" fillId="0" borderId="36" xfId="0" applyNumberFormat="true" applyFont="true" applyFill="true" applyBorder="true" applyAlignment="true">
      <alignment horizontal="right" vertical="center"/>
    </xf>
    <xf numFmtId="0" fontId="1" fillId="3" borderId="34" xfId="0" applyFont="true" applyFill="true" applyBorder="true" applyAlignment="true">
      <alignment horizontal="left" vertical="center"/>
    </xf>
    <xf numFmtId="177" fontId="3" fillId="0" borderId="35" xfId="0" applyNumberFormat="true" applyFont="true" applyFill="true" applyBorder="true" applyAlignment="true">
      <alignment horizontal="right" vertical="center" wrapText="true"/>
    </xf>
    <xf numFmtId="177" fontId="3" fillId="3" borderId="35" xfId="0" applyNumberFormat="true" applyFont="true" applyFill="true" applyBorder="true" applyAlignment="true">
      <alignment horizontal="right" vertical="center" wrapText="true"/>
    </xf>
    <xf numFmtId="0" fontId="1" fillId="0" borderId="38" xfId="0" applyFont="true" applyFill="true" applyBorder="true" applyAlignment="true">
      <alignment horizontal="left" vertical="center"/>
    </xf>
    <xf numFmtId="177" fontId="3" fillId="0" borderId="39" xfId="0" applyNumberFormat="true" applyFont="true" applyFill="true" applyBorder="true" applyAlignment="true">
      <alignment horizontal="right" vertical="center" wrapText="true"/>
    </xf>
    <xf numFmtId="177" fontId="3" fillId="0" borderId="40" xfId="0" applyNumberFormat="true" applyFont="true" applyFill="true" applyBorder="true" applyAlignment="true">
      <alignment horizontal="right" vertical="center"/>
    </xf>
    <xf numFmtId="1" fontId="3" fillId="3" borderId="35" xfId="0" applyNumberFormat="true" applyFont="true" applyFill="true" applyBorder="true" applyAlignment="true">
      <alignment horizontal="right" vertical="center" wrapText="true"/>
    </xf>
    <xf numFmtId="179" fontId="3" fillId="3" borderId="36" xfId="0" applyNumberFormat="true" applyFont="true" applyFill="true" applyBorder="true" applyAlignment="true">
      <alignment horizontal="right" vertical="center"/>
    </xf>
    <xf numFmtId="1" fontId="3" fillId="0" borderId="35" xfId="0" applyNumberFormat="true" applyFont="true" applyFill="true" applyBorder="true" applyAlignment="true">
      <alignment horizontal="right" vertical="center" wrapText="true"/>
    </xf>
    <xf numFmtId="179" fontId="3" fillId="0" borderId="36" xfId="0" applyNumberFormat="true" applyFont="true" applyFill="true" applyBorder="true" applyAlignment="true">
      <alignment horizontal="right" vertical="center"/>
    </xf>
    <xf numFmtId="0" fontId="1" fillId="0" borderId="41" xfId="0" applyFont="true" applyFill="true" applyBorder="true" applyAlignment="true">
      <alignment horizontal="left" vertical="center"/>
    </xf>
    <xf numFmtId="1" fontId="3" fillId="0" borderId="42" xfId="0" applyNumberFormat="true" applyFont="true" applyFill="true" applyBorder="true" applyAlignment="true">
      <alignment horizontal="right" vertical="center" wrapText="true"/>
    </xf>
    <xf numFmtId="179" fontId="3" fillId="0" borderId="40" xfId="0" applyNumberFormat="true" applyFont="true" applyFill="true" applyBorder="true" applyAlignment="true">
      <alignment horizontal="right" vertical="center"/>
    </xf>
    <xf numFmtId="0" fontId="3" fillId="3" borderId="35" xfId="0" applyFont="true" applyFill="true" applyBorder="true" applyAlignment="true">
      <alignment horizontal="right" vertical="center" wrapText="true"/>
    </xf>
    <xf numFmtId="0" fontId="3" fillId="0" borderId="35" xfId="0" applyFont="true" applyFill="true" applyBorder="true" applyAlignment="true">
      <alignment horizontal="right" vertical="center" wrapText="true"/>
    </xf>
    <xf numFmtId="178" fontId="3" fillId="3" borderId="35" xfId="0" applyNumberFormat="true" applyFont="true" applyFill="true" applyBorder="true" applyAlignment="true">
      <alignment horizontal="right" vertical="center" wrapText="true"/>
    </xf>
    <xf numFmtId="0" fontId="3" fillId="3" borderId="34" xfId="0" applyFont="true" applyFill="true" applyBorder="true" applyAlignment="true">
      <alignment horizontal="left" vertical="center"/>
    </xf>
    <xf numFmtId="180" fontId="3" fillId="3" borderId="35" xfId="1" applyNumberFormat="true" applyFont="true" applyFill="true" applyBorder="true" applyAlignment="true">
      <alignment horizontal="right" vertical="center"/>
    </xf>
    <xf numFmtId="177" fontId="3" fillId="3" borderId="36" xfId="1" applyNumberFormat="true" applyFont="true" applyFill="true" applyBorder="true" applyAlignment="true">
      <alignment horizontal="right" vertical="center"/>
    </xf>
    <xf numFmtId="0" fontId="1" fillId="0" borderId="43" xfId="0" applyFont="true" applyFill="true" applyBorder="true" applyAlignment="true">
      <alignment horizontal="left" vertical="center"/>
    </xf>
    <xf numFmtId="180" fontId="3" fillId="0" borderId="39" xfId="1" applyNumberFormat="true" applyFont="true" applyFill="true" applyBorder="true" applyAlignment="true">
      <alignment horizontal="right" vertical="center"/>
    </xf>
    <xf numFmtId="177" fontId="3" fillId="0" borderId="44" xfId="1" applyNumberFormat="true" applyFont="true" applyFill="true" applyBorder="true" applyAlignment="true">
      <alignment horizontal="right" vertical="center"/>
    </xf>
    <xf numFmtId="0" fontId="1" fillId="3" borderId="45" xfId="0" applyFont="true" applyFill="true" applyBorder="true" applyAlignment="true">
      <alignment horizontal="left" vertical="center"/>
    </xf>
    <xf numFmtId="0" fontId="1" fillId="3" borderId="46" xfId="0" applyFont="true" applyFill="true" applyBorder="true" applyAlignment="true">
      <alignment horizontal="center" vertical="center"/>
    </xf>
    <xf numFmtId="0" fontId="1" fillId="0" borderId="47" xfId="0" applyFont="true" applyFill="true" applyBorder="true" applyAlignment="true">
      <alignment horizontal="left" vertical="center"/>
    </xf>
    <xf numFmtId="0" fontId="1" fillId="3" borderId="47" xfId="0" applyFont="true" applyFill="true" applyBorder="true" applyAlignment="true">
      <alignment horizontal="left" vertical="center"/>
    </xf>
    <xf numFmtId="0" fontId="3" fillId="0" borderId="48" xfId="0" applyFont="true" applyFill="true" applyBorder="true" applyAlignment="true">
      <alignment horizontal="right" vertical="center" wrapText="true"/>
    </xf>
    <xf numFmtId="177" fontId="3" fillId="0" borderId="49" xfId="0" applyNumberFormat="true" applyFont="true" applyFill="true" applyBorder="true" applyAlignment="true">
      <alignment horizontal="right" vertical="center"/>
    </xf>
    <xf numFmtId="0" fontId="1" fillId="3" borderId="47" xfId="0" applyFont="true" applyFill="true" applyBorder="true" applyAlignment="true">
      <alignment horizontal="right" vertical="center"/>
    </xf>
    <xf numFmtId="177" fontId="1" fillId="3" borderId="47" xfId="0" applyNumberFormat="true" applyFont="true" applyFill="true" applyBorder="true" applyAlignment="true">
      <alignment horizontal="right" vertical="center"/>
    </xf>
    <xf numFmtId="0" fontId="3" fillId="0" borderId="48" xfId="0" applyFont="true" applyFill="true" applyBorder="true" applyAlignment="true">
      <alignment horizontal="center" vertical="center" wrapText="true"/>
    </xf>
    <xf numFmtId="180" fontId="3" fillId="0" borderId="49" xfId="0" applyNumberFormat="true" applyFont="true" applyFill="true" applyBorder="true" applyAlignment="true">
      <alignment horizontal="center" vertical="center"/>
    </xf>
    <xf numFmtId="0" fontId="1" fillId="3" borderId="50" xfId="0" applyFont="true" applyFill="true" applyBorder="true" applyAlignment="true">
      <alignment horizontal="left" vertical="center"/>
    </xf>
    <xf numFmtId="0" fontId="2" fillId="0" borderId="51" xfId="0" applyFont="true" applyFill="true" applyBorder="true" applyAlignment="true">
      <alignment horizontal="center" vertical="center"/>
    </xf>
    <xf numFmtId="0" fontId="1" fillId="0" borderId="52" xfId="0" applyFont="true" applyFill="true" applyBorder="true" applyAlignment="true">
      <alignment horizontal="center" vertical="center"/>
    </xf>
    <xf numFmtId="0" fontId="1" fillId="0" borderId="53" xfId="0" applyFont="true" applyFill="true" applyBorder="true" applyAlignment="true">
      <alignment horizontal="center" vertical="center"/>
    </xf>
    <xf numFmtId="0" fontId="1" fillId="0" borderId="54" xfId="0" applyFont="true" applyFill="true" applyBorder="true" applyAlignment="true">
      <alignment horizontal="center" vertical="center"/>
    </xf>
    <xf numFmtId="0" fontId="1" fillId="0" borderId="55" xfId="0" applyFont="true" applyFill="true" applyBorder="true" applyAlignment="true">
      <alignment horizontal="center" vertical="center"/>
    </xf>
    <xf numFmtId="0" fontId="1" fillId="0" borderId="56" xfId="0" applyFont="true" applyFill="true" applyBorder="true" applyAlignment="true">
      <alignment horizontal="center" vertical="center"/>
    </xf>
    <xf numFmtId="0" fontId="1" fillId="0" borderId="57" xfId="0" applyFont="true" applyFill="true" applyBorder="true" applyAlignment="true">
      <alignment horizontal="center" vertical="center"/>
    </xf>
    <xf numFmtId="0" fontId="1" fillId="6" borderId="55" xfId="0" applyFont="true" applyFill="true" applyBorder="true" applyAlignment="true">
      <alignment horizontal="left" vertical="center"/>
    </xf>
    <xf numFmtId="1" fontId="3" fillId="6" borderId="56" xfId="0" applyNumberFormat="true" applyFont="true" applyFill="true" applyBorder="true" applyAlignment="true">
      <alignment horizontal="right" vertical="center"/>
    </xf>
    <xf numFmtId="177" fontId="3" fillId="6" borderId="58" xfId="0" applyNumberFormat="true" applyFont="true" applyFill="true" applyBorder="true" applyAlignment="true">
      <alignment horizontal="right" vertical="center"/>
    </xf>
    <xf numFmtId="0" fontId="1" fillId="0" borderId="55" xfId="0" applyFont="true" applyFill="true" applyBorder="true" applyAlignment="true">
      <alignment horizontal="left" vertical="center"/>
    </xf>
    <xf numFmtId="1" fontId="3" fillId="0" borderId="56" xfId="0" applyNumberFormat="true" applyFont="true" applyFill="true" applyBorder="true" applyAlignment="true">
      <alignment horizontal="right" vertical="center"/>
    </xf>
    <xf numFmtId="177" fontId="3" fillId="0" borderId="58" xfId="0" applyNumberFormat="true" applyFont="true" applyFill="true" applyBorder="true" applyAlignment="true">
      <alignment horizontal="right" vertical="center"/>
    </xf>
    <xf numFmtId="0" fontId="1" fillId="0" borderId="59" xfId="0" applyFont="true" applyFill="true" applyBorder="true" applyAlignment="true">
      <alignment horizontal="left" vertical="center"/>
    </xf>
    <xf numFmtId="1" fontId="3" fillId="0" borderId="60" xfId="0" applyNumberFormat="true" applyFont="true" applyFill="true" applyBorder="true" applyAlignment="true">
      <alignment horizontal="right" vertical="center"/>
    </xf>
    <xf numFmtId="177" fontId="3" fillId="0" borderId="61" xfId="0" applyNumberFormat="true" applyFont="true" applyFill="true" applyBorder="true" applyAlignment="true">
      <alignment horizontal="right" vertical="center"/>
    </xf>
    <xf numFmtId="179" fontId="1" fillId="0" borderId="0" xfId="0" applyNumberFormat="true" applyFont="true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1" fillId="0" borderId="62" xfId="0" applyFont="true" applyFill="true" applyBorder="true" applyAlignment="true">
      <alignment horizontal="center" vertical="center" wrapText="true"/>
    </xf>
    <xf numFmtId="0" fontId="1" fillId="0" borderId="63" xfId="0" applyFont="true" applyFill="true" applyBorder="true" applyAlignment="true">
      <alignment horizontal="center" vertical="center"/>
    </xf>
    <xf numFmtId="0" fontId="1" fillId="0" borderId="64" xfId="0" applyFont="true" applyFill="true" applyBorder="true" applyAlignment="true">
      <alignment horizontal="center" vertical="center"/>
    </xf>
    <xf numFmtId="0" fontId="1" fillId="0" borderId="65" xfId="0" applyFont="true" applyFill="true" applyBorder="true" applyAlignment="true">
      <alignment horizontal="center" vertical="center"/>
    </xf>
    <xf numFmtId="0" fontId="1" fillId="0" borderId="66" xfId="0" applyFont="true" applyFill="true" applyBorder="true" applyAlignment="true">
      <alignment horizontal="center" vertical="center"/>
    </xf>
    <xf numFmtId="0" fontId="1" fillId="3" borderId="67" xfId="0" applyFont="true" applyFill="true" applyBorder="true" applyAlignment="true">
      <alignment horizontal="center" vertical="center"/>
    </xf>
    <xf numFmtId="1" fontId="1" fillId="3" borderId="68" xfId="0" applyNumberFormat="true" applyFont="true" applyFill="true" applyBorder="true" applyAlignment="true">
      <alignment horizontal="right" vertical="center"/>
    </xf>
    <xf numFmtId="179" fontId="1" fillId="3" borderId="36" xfId="0" applyNumberFormat="true" applyFont="true" applyFill="true" applyBorder="true" applyAlignment="true">
      <alignment horizontal="right" vertical="center"/>
    </xf>
    <xf numFmtId="0" fontId="3" fillId="0" borderId="34" xfId="0" applyFont="true" applyFill="true" applyBorder="true" applyAlignment="true">
      <alignment horizontal="left" vertical="center"/>
    </xf>
    <xf numFmtId="0" fontId="3" fillId="0" borderId="67" xfId="0" applyFont="true" applyFill="true" applyBorder="true" applyAlignment="true">
      <alignment horizontal="center" vertical="center"/>
    </xf>
    <xf numFmtId="1" fontId="3" fillId="0" borderId="65" xfId="0" applyNumberFormat="true" applyFont="true" applyFill="true" applyBorder="true" applyAlignment="true">
      <alignment horizontal="right" vertical="center"/>
    </xf>
    <xf numFmtId="0" fontId="3" fillId="3" borderId="67" xfId="0" applyFont="true" applyFill="true" applyBorder="true" applyAlignment="true">
      <alignment horizontal="center" vertical="center"/>
    </xf>
    <xf numFmtId="1" fontId="3" fillId="3" borderId="65" xfId="0" applyNumberFormat="true" applyFont="true" applyFill="true" applyBorder="true" applyAlignment="true">
      <alignment horizontal="right" vertical="center"/>
    </xf>
    <xf numFmtId="1" fontId="3" fillId="0" borderId="68" xfId="0" applyNumberFormat="true" applyFont="true" applyFill="true" applyBorder="true" applyAlignment="true">
      <alignment horizontal="right" vertical="center"/>
    </xf>
    <xf numFmtId="0" fontId="3" fillId="3" borderId="37" xfId="0" applyFont="true" applyFill="true" applyBorder="true" applyAlignment="true">
      <alignment horizontal="left" vertical="center"/>
    </xf>
    <xf numFmtId="1" fontId="3" fillId="8" borderId="0" xfId="0" applyNumberFormat="true" applyFont="true" applyFill="true" applyBorder="true" applyAlignment="true">
      <alignment horizontal="right" vertical="center"/>
    </xf>
    <xf numFmtId="179" fontId="3" fillId="8" borderId="69" xfId="0" applyNumberFormat="true" applyFont="true" applyFill="true" applyBorder="true" applyAlignment="true">
      <alignment horizontal="right" vertical="center"/>
    </xf>
    <xf numFmtId="0" fontId="3" fillId="0" borderId="70" xfId="0" applyFont="true" applyFill="true" applyBorder="true" applyAlignment="true">
      <alignment horizontal="left" vertical="center"/>
    </xf>
    <xf numFmtId="0" fontId="3" fillId="0" borderId="71" xfId="0" applyFont="true" applyFill="true" applyBorder="true" applyAlignment="true">
      <alignment horizontal="center" vertical="center"/>
    </xf>
    <xf numFmtId="180" fontId="3" fillId="0" borderId="72" xfId="0" applyNumberFormat="true" applyFont="true" applyFill="true" applyBorder="true" applyAlignment="true">
      <alignment vertical="center"/>
    </xf>
    <xf numFmtId="177" fontId="3" fillId="0" borderId="72" xfId="0" applyNumberFormat="true" applyFont="true" applyFill="true" applyBorder="true" applyAlignment="true">
      <alignment vertical="center"/>
    </xf>
    <xf numFmtId="179" fontId="8" fillId="0" borderId="0" xfId="0" applyNumberFormat="true" applyFont="true" applyFill="true" applyBorder="true" applyAlignment="true">
      <alignment horizontal="right" vertical="center" wrapText="true"/>
    </xf>
    <xf numFmtId="0" fontId="1" fillId="0" borderId="73" xfId="0" applyFont="true" applyFill="true" applyBorder="true" applyAlignment="true">
      <alignment horizontal="center" vertical="center"/>
    </xf>
    <xf numFmtId="1" fontId="3" fillId="3" borderId="68" xfId="0" applyNumberFormat="true" applyFont="true" applyFill="true" applyBorder="true" applyAlignment="true">
      <alignment horizontal="right" vertical="center"/>
    </xf>
    <xf numFmtId="0" fontId="1" fillId="3" borderId="38" xfId="0" applyFont="true" applyFill="true" applyBorder="true" applyAlignment="true">
      <alignment horizontal="left" vertical="center"/>
    </xf>
    <xf numFmtId="1" fontId="3" fillId="3" borderId="74" xfId="0" applyNumberFormat="true" applyFont="true" applyFill="true" applyBorder="true" applyAlignment="true">
      <alignment horizontal="right" vertical="center"/>
    </xf>
    <xf numFmtId="177" fontId="3" fillId="3" borderId="44" xfId="0" applyNumberFormat="true" applyFont="true" applyFill="true" applyBorder="true" applyAlignment="true">
      <alignment horizontal="right" vertical="center"/>
    </xf>
    <xf numFmtId="0" fontId="1" fillId="0" borderId="75" xfId="0" applyFont="true" applyFill="true" applyBorder="true" applyAlignment="true">
      <alignment horizontal="center" vertical="center"/>
    </xf>
    <xf numFmtId="0" fontId="1" fillId="0" borderId="76" xfId="0" applyFont="true" applyFill="true" applyBorder="true" applyAlignment="true">
      <alignment horizontal="center" vertical="center"/>
    </xf>
    <xf numFmtId="0" fontId="1" fillId="0" borderId="37" xfId="0" applyFont="true" applyFill="true" applyBorder="true" applyAlignment="true">
      <alignment horizontal="center" vertical="center"/>
    </xf>
    <xf numFmtId="0" fontId="1" fillId="0" borderId="35" xfId="0" applyFont="true" applyFill="true" applyBorder="true" applyAlignment="true">
      <alignment horizontal="center" vertical="center"/>
    </xf>
    <xf numFmtId="0" fontId="1" fillId="3" borderId="55" xfId="0" applyFont="true" applyFill="true" applyBorder="true" applyAlignment="true">
      <alignment horizontal="left" vertical="center"/>
    </xf>
    <xf numFmtId="1" fontId="3" fillId="3" borderId="77" xfId="0" applyNumberFormat="true" applyFont="true" applyFill="true" applyBorder="true" applyAlignment="true">
      <alignment horizontal="right" vertical="center"/>
    </xf>
    <xf numFmtId="179" fontId="3" fillId="3" borderId="57" xfId="0" applyNumberFormat="true" applyFont="true" applyFill="true" applyBorder="true" applyAlignment="true">
      <alignment horizontal="right" vertical="center"/>
    </xf>
    <xf numFmtId="0" fontId="1" fillId="4" borderId="78" xfId="0" applyFont="true" applyFill="true" applyBorder="true" applyAlignment="true">
      <alignment horizontal="left" vertical="center"/>
    </xf>
    <xf numFmtId="179" fontId="3" fillId="4" borderId="79" xfId="0" applyNumberFormat="true" applyFont="true" applyFill="true" applyBorder="true" applyAlignment="true">
      <alignment horizontal="center" vertical="center"/>
    </xf>
    <xf numFmtId="0" fontId="1" fillId="3" borderId="78" xfId="0" applyFont="true" applyFill="true" applyBorder="true" applyAlignment="true">
      <alignment horizontal="left" vertical="center"/>
    </xf>
    <xf numFmtId="0" fontId="1" fillId="0" borderId="78" xfId="0" applyFont="true" applyFill="true" applyBorder="true" applyAlignment="true">
      <alignment horizontal="left" vertical="center"/>
    </xf>
    <xf numFmtId="1" fontId="3" fillId="0" borderId="79" xfId="0" applyNumberFormat="true" applyFont="true" applyFill="true" applyBorder="true" applyAlignment="true">
      <alignment horizontal="right" vertical="center"/>
    </xf>
    <xf numFmtId="179" fontId="3" fillId="0" borderId="58" xfId="0" applyNumberFormat="true" applyFont="true" applyFill="true" applyBorder="true" applyAlignment="true">
      <alignment horizontal="right" vertical="center"/>
    </xf>
    <xf numFmtId="180" fontId="3" fillId="3" borderId="79" xfId="0" applyNumberFormat="true" applyFont="true" applyFill="true" applyBorder="true" applyAlignment="true">
      <alignment horizontal="right" vertical="center"/>
    </xf>
    <xf numFmtId="179" fontId="3" fillId="3" borderId="58" xfId="0" applyNumberFormat="true" applyFont="true" applyFill="true" applyBorder="true" applyAlignment="true">
      <alignment horizontal="right" vertical="center"/>
    </xf>
    <xf numFmtId="180" fontId="3" fillId="0" borderId="79" xfId="0" applyNumberFormat="true" applyFont="true" applyFill="true" applyBorder="true" applyAlignment="true">
      <alignment horizontal="right" vertical="center"/>
    </xf>
    <xf numFmtId="176" fontId="3" fillId="4" borderId="79" xfId="0" applyNumberFormat="true" applyFont="true" applyFill="true" applyBorder="true" applyAlignment="true">
      <alignment horizontal="right" vertical="center"/>
    </xf>
    <xf numFmtId="179" fontId="3" fillId="4" borderId="58" xfId="0" applyNumberFormat="true" applyFont="true" applyFill="true" applyBorder="true" applyAlignment="true">
      <alignment horizontal="right" vertical="center"/>
    </xf>
    <xf numFmtId="0" fontId="1" fillId="3" borderId="80" xfId="0" applyFont="true" applyFill="true" applyBorder="true" applyAlignment="true">
      <alignment horizontal="left" vertical="center"/>
    </xf>
    <xf numFmtId="176" fontId="3" fillId="3" borderId="81" xfId="0" applyNumberFormat="true" applyFont="true" applyFill="true" applyBorder="true" applyAlignment="true">
      <alignment horizontal="right" vertical="center"/>
    </xf>
    <xf numFmtId="179" fontId="3" fillId="3" borderId="82" xfId="0" applyNumberFormat="true" applyFont="true" applyFill="true" applyBorder="true" applyAlignment="true">
      <alignment horizontal="right" vertical="center"/>
    </xf>
    <xf numFmtId="0" fontId="3" fillId="6" borderId="55" xfId="0" applyFont="true" applyFill="true" applyBorder="true" applyAlignment="true">
      <alignment horizontal="left" vertical="center"/>
    </xf>
    <xf numFmtId="0" fontId="3" fillId="6" borderId="58" xfId="0" applyFont="true" applyFill="true" applyBorder="true" applyAlignment="true">
      <alignment horizontal="right" vertical="center"/>
    </xf>
    <xf numFmtId="0" fontId="3" fillId="6" borderId="83" xfId="0" applyFont="true" applyFill="true" applyBorder="true" applyAlignment="true">
      <alignment horizontal="right" vertical="center"/>
    </xf>
    <xf numFmtId="0" fontId="3" fillId="0" borderId="55" xfId="0" applyFont="true" applyFill="true" applyBorder="true" applyAlignment="true">
      <alignment horizontal="left" vertical="center"/>
    </xf>
    <xf numFmtId="0" fontId="3" fillId="0" borderId="58" xfId="0" applyFont="true" applyFill="true" applyBorder="true" applyAlignment="true">
      <alignment horizontal="right" vertical="center"/>
    </xf>
    <xf numFmtId="0" fontId="3" fillId="0" borderId="83" xfId="0" applyFont="true" applyFill="true" applyBorder="true" applyAlignment="true">
      <alignment horizontal="right" vertical="center"/>
    </xf>
    <xf numFmtId="177" fontId="3" fillId="0" borderId="83" xfId="0" applyNumberFormat="true" applyFont="true" applyFill="true" applyBorder="true" applyAlignment="true">
      <alignment horizontal="right" vertical="center"/>
    </xf>
    <xf numFmtId="0" fontId="3" fillId="0" borderId="84" xfId="0" applyFont="true" applyFill="true" applyBorder="true" applyAlignment="true">
      <alignment horizontal="center" vertical="center"/>
    </xf>
    <xf numFmtId="0" fontId="9" fillId="2" borderId="0" xfId="0" applyFont="true" applyFill="true" applyBorder="true" applyAlignment="true">
      <alignment horizontal="center" vertical="center"/>
    </xf>
    <xf numFmtId="0" fontId="3" fillId="0" borderId="16" xfId="0" applyFont="true" applyFill="true" applyBorder="true" applyAlignment="true">
      <alignment horizontal="center" vertical="center"/>
    </xf>
    <xf numFmtId="0" fontId="3" fillId="0" borderId="17" xfId="0" applyFont="true" applyFill="true" applyBorder="true" applyAlignment="true">
      <alignment horizontal="center" vertical="center"/>
    </xf>
    <xf numFmtId="0" fontId="3" fillId="0" borderId="18" xfId="0" applyFont="true" applyFill="true" applyBorder="true" applyAlignment="true">
      <alignment horizontal="center" vertical="center"/>
    </xf>
    <xf numFmtId="0" fontId="3" fillId="0" borderId="19" xfId="0" applyFont="true" applyFill="true" applyBorder="true" applyAlignment="true">
      <alignment horizontal="center" vertical="center"/>
    </xf>
    <xf numFmtId="0" fontId="3" fillId="0" borderId="56" xfId="0" applyFont="true" applyFill="true" applyBorder="true" applyAlignment="true">
      <alignment horizontal="center" vertical="center"/>
    </xf>
    <xf numFmtId="0" fontId="3" fillId="0" borderId="85" xfId="0" applyFont="true" applyFill="true" applyBorder="true" applyAlignment="true">
      <alignment horizontal="center" vertical="center"/>
    </xf>
    <xf numFmtId="0" fontId="3" fillId="0" borderId="86" xfId="0" applyFont="true" applyFill="true" applyBorder="true" applyAlignment="true">
      <alignment horizontal="center" vertical="center"/>
    </xf>
    <xf numFmtId="179" fontId="3" fillId="6" borderId="56" xfId="0" applyNumberFormat="true" applyFont="true" applyFill="true" applyBorder="true" applyAlignment="true">
      <alignment horizontal="right" vertical="center"/>
    </xf>
    <xf numFmtId="0" fontId="3" fillId="6" borderId="87" xfId="0" applyFont="true" applyFill="true" applyBorder="true" applyAlignment="true">
      <alignment horizontal="left" vertical="center"/>
    </xf>
    <xf numFmtId="0" fontId="3" fillId="6" borderId="88" xfId="0" applyFont="true" applyFill="true" applyBorder="true" applyAlignment="true">
      <alignment horizontal="right" vertical="center"/>
    </xf>
    <xf numFmtId="0" fontId="1" fillId="0" borderId="89" xfId="0" applyFont="true" applyFill="true" applyBorder="true" applyAlignment="true">
      <alignment horizontal="center" vertical="center"/>
    </xf>
    <xf numFmtId="0" fontId="1" fillId="0" borderId="58" xfId="0" applyFont="true" applyFill="true" applyBorder="true" applyAlignment="true">
      <alignment horizontal="center" vertical="center"/>
    </xf>
    <xf numFmtId="177" fontId="10" fillId="9" borderId="90" xfId="0" applyNumberFormat="true" applyFont="true" applyFill="true" applyBorder="true" applyAlignment="true">
      <alignment horizontal="right" vertical="center"/>
    </xf>
    <xf numFmtId="0" fontId="3" fillId="0" borderId="52" xfId="0" applyFont="true" applyFill="true" applyBorder="true" applyAlignment="true">
      <alignment horizontal="center" vertical="center"/>
    </xf>
    <xf numFmtId="0" fontId="3" fillId="0" borderId="89" xfId="0" applyFont="true" applyFill="true" applyBorder="true" applyAlignment="true">
      <alignment horizontal="center" vertical="center"/>
    </xf>
    <xf numFmtId="0" fontId="3" fillId="0" borderId="55" xfId="0" applyFont="true" applyFill="true" applyBorder="true" applyAlignment="true">
      <alignment horizontal="center" vertical="center"/>
    </xf>
    <xf numFmtId="0" fontId="3" fillId="0" borderId="58" xfId="0" applyFont="true" applyFill="true" applyBorder="true" applyAlignment="true">
      <alignment horizontal="center" vertical="center"/>
    </xf>
    <xf numFmtId="0" fontId="11" fillId="6" borderId="55" xfId="0" applyFont="true" applyFill="true" applyBorder="true" applyAlignment="true">
      <alignment horizontal="left" vertical="center"/>
    </xf>
    <xf numFmtId="0" fontId="12" fillId="9" borderId="91" xfId="0" applyFont="true" applyFill="true" applyBorder="true" applyAlignment="true">
      <alignment horizontal="right" vertical="center"/>
    </xf>
    <xf numFmtId="0" fontId="12" fillId="9" borderId="90" xfId="0" applyFont="true" applyFill="true" applyBorder="true" applyAlignment="true">
      <alignment horizontal="right" vertical="center"/>
    </xf>
    <xf numFmtId="0" fontId="3" fillId="6" borderId="0" xfId="0" applyFont="true" applyFill="true" applyBorder="true" applyAlignment="true">
      <alignment horizontal="right" vertical="center"/>
    </xf>
    <xf numFmtId="0" fontId="1" fillId="6" borderId="78" xfId="0" applyFont="true" applyFill="true" applyBorder="true" applyAlignment="true">
      <alignment horizontal="left" vertical="center"/>
    </xf>
    <xf numFmtId="0" fontId="1" fillId="6" borderId="59" xfId="0" applyFont="true" applyFill="true" applyBorder="true" applyAlignment="true">
      <alignment horizontal="left" vertical="center"/>
    </xf>
    <xf numFmtId="0" fontId="12" fillId="9" borderId="92" xfId="0" applyFont="true" applyFill="true" applyBorder="true" applyAlignment="true">
      <alignment horizontal="right" vertical="center"/>
    </xf>
    <xf numFmtId="177" fontId="2" fillId="7" borderId="0" xfId="0" applyNumberFormat="true" applyFont="true" applyFill="true" applyBorder="true" applyAlignment="true">
      <alignment horizontal="center" vertical="center"/>
    </xf>
    <xf numFmtId="177" fontId="2" fillId="0" borderId="30" xfId="0" applyNumberFormat="true" applyFont="true" applyFill="true" applyBorder="true" applyAlignment="true">
      <alignment horizontal="center" vertical="center"/>
    </xf>
    <xf numFmtId="0" fontId="3" fillId="0" borderId="32" xfId="0" applyFont="true" applyFill="true" applyBorder="true" applyAlignment="true">
      <alignment horizontal="center" vertical="center"/>
    </xf>
    <xf numFmtId="177" fontId="3" fillId="0" borderId="33" xfId="0" applyNumberFormat="true" applyFont="true" applyFill="true" applyBorder="true" applyAlignment="true">
      <alignment horizontal="center" vertical="center"/>
    </xf>
    <xf numFmtId="177" fontId="1" fillId="0" borderId="36" xfId="0" applyNumberFormat="true" applyFont="true" applyFill="true" applyBorder="true" applyAlignment="true">
      <alignment horizontal="center" vertical="center"/>
    </xf>
    <xf numFmtId="0" fontId="1" fillId="3" borderId="93" xfId="0" applyFont="true" applyFill="true" applyBorder="true" applyAlignment="true">
      <alignment horizontal="left" vertical="center"/>
    </xf>
    <xf numFmtId="177" fontId="13" fillId="0" borderId="94" xfId="0" applyNumberFormat="true" applyFont="true" applyFill="true" applyBorder="true" applyAlignment="true">
      <alignment horizontal="right" vertical="center" wrapText="true"/>
    </xf>
    <xf numFmtId="177" fontId="13" fillId="0" borderId="95" xfId="0" applyNumberFormat="true" applyFont="true" applyFill="true" applyBorder="true" applyAlignment="true">
      <alignment horizontal="right" vertical="center" wrapText="true"/>
    </xf>
    <xf numFmtId="0" fontId="1" fillId="0" borderId="96" xfId="0" applyFont="true" applyFill="true" applyBorder="true" applyAlignment="true">
      <alignment horizontal="left" vertical="center"/>
    </xf>
    <xf numFmtId="180" fontId="3" fillId="0" borderId="97" xfId="0" applyNumberFormat="true" applyFont="true" applyFill="true" applyBorder="true" applyAlignment="true">
      <alignment horizontal="right" vertical="center" wrapText="true"/>
    </xf>
    <xf numFmtId="177" fontId="3" fillId="0" borderId="98" xfId="0" applyNumberFormat="true" applyFont="true" applyFill="true" applyBorder="true" applyAlignment="true">
      <alignment horizontal="right" vertical="center"/>
    </xf>
    <xf numFmtId="0" fontId="1" fillId="3" borderId="96" xfId="0" applyFont="true" applyFill="true" applyBorder="true" applyAlignment="true">
      <alignment horizontal="left" vertical="center"/>
    </xf>
    <xf numFmtId="180" fontId="3" fillId="3" borderId="97" xfId="0" applyNumberFormat="true" applyFont="true" applyFill="true" applyBorder="true" applyAlignment="true">
      <alignment horizontal="right" vertical="center"/>
    </xf>
    <xf numFmtId="177" fontId="3" fillId="3" borderId="99" xfId="0" applyNumberFormat="true" applyFont="true" applyFill="true" applyBorder="true" applyAlignment="true">
      <alignment horizontal="right" vertical="center"/>
    </xf>
    <xf numFmtId="177" fontId="3" fillId="0" borderId="97" xfId="0" applyNumberFormat="true" applyFont="true" applyFill="true" applyBorder="true" applyAlignment="true">
      <alignment horizontal="right" vertical="center" wrapText="true"/>
    </xf>
    <xf numFmtId="0" fontId="1" fillId="0" borderId="97" xfId="0" applyFont="true" applyFill="true" applyBorder="true" applyAlignment="true">
      <alignment horizontal="right" vertical="center"/>
    </xf>
    <xf numFmtId="177" fontId="1" fillId="0" borderId="99" xfId="0" applyNumberFormat="true" applyFont="true" applyFill="true" applyBorder="true" applyAlignment="true">
      <alignment horizontal="right" vertical="center"/>
    </xf>
    <xf numFmtId="0" fontId="1" fillId="0" borderId="100" xfId="0" applyFont="true" applyFill="true" applyBorder="true" applyAlignment="true">
      <alignment horizontal="left" vertical="center"/>
    </xf>
    <xf numFmtId="0" fontId="1" fillId="0" borderId="100" xfId="0" applyFont="true" applyFill="true" applyBorder="true" applyAlignment="true">
      <alignment vertical="center"/>
    </xf>
    <xf numFmtId="0" fontId="1" fillId="0" borderId="97" xfId="0" applyFont="true" applyFill="true" applyBorder="true" applyAlignment="true">
      <alignment vertical="center"/>
    </xf>
    <xf numFmtId="177" fontId="1" fillId="0" borderId="98" xfId="0" applyNumberFormat="true" applyFont="true" applyFill="true" applyBorder="true" applyAlignment="true">
      <alignment vertical="center"/>
    </xf>
    <xf numFmtId="0" fontId="1" fillId="0" borderId="101" xfId="0" applyFont="true" applyFill="true" applyBorder="true" applyAlignment="true">
      <alignment vertical="center"/>
    </xf>
    <xf numFmtId="0" fontId="1" fillId="0" borderId="102" xfId="0" applyFont="true" applyFill="true" applyBorder="true" applyAlignment="true">
      <alignment vertical="center"/>
    </xf>
    <xf numFmtId="0" fontId="1" fillId="0" borderId="103" xfId="0" applyFont="true" applyFill="true" applyBorder="true" applyAlignment="true">
      <alignment vertical="center"/>
    </xf>
    <xf numFmtId="0" fontId="1" fillId="0" borderId="104" xfId="0" applyFont="true" applyFill="true" applyBorder="true" applyAlignment="true">
      <alignment horizontal="center" vertical="center" wrapText="true"/>
    </xf>
    <xf numFmtId="0" fontId="1" fillId="0" borderId="105" xfId="0" applyFont="true" applyFill="true" applyBorder="true" applyAlignment="true">
      <alignment horizontal="center" vertical="center"/>
    </xf>
    <xf numFmtId="0" fontId="3" fillId="0" borderId="34" xfId="0" applyFont="true" applyFill="true" applyBorder="true" applyAlignment="true">
      <alignment horizontal="center" vertical="center"/>
    </xf>
    <xf numFmtId="0" fontId="1" fillId="3" borderId="34" xfId="0" applyFont="true" applyFill="true" applyBorder="true" applyAlignment="true">
      <alignment horizontal="center" vertical="center"/>
    </xf>
    <xf numFmtId="177" fontId="3" fillId="3" borderId="35" xfId="42" applyNumberFormat="true" applyFont="true" applyFill="true" applyBorder="true" applyAlignment="true">
      <alignment horizontal="right" vertical="center" wrapText="true"/>
    </xf>
    <xf numFmtId="177" fontId="3" fillId="3" borderId="36" xfId="42" applyNumberFormat="true" applyFont="true" applyFill="true" applyBorder="true" applyAlignment="true">
      <alignment horizontal="right" vertical="center"/>
    </xf>
    <xf numFmtId="177" fontId="3" fillId="0" borderId="35" xfId="42" applyNumberFormat="true" applyFont="true" applyBorder="true" applyAlignment="true">
      <alignment horizontal="right" vertical="center" wrapText="true"/>
    </xf>
    <xf numFmtId="177" fontId="3" fillId="0" borderId="36" xfId="42" applyNumberFormat="true" applyFont="true" applyBorder="true" applyAlignment="true">
      <alignment horizontal="right" vertical="center"/>
    </xf>
    <xf numFmtId="0" fontId="1" fillId="3" borderId="37" xfId="0" applyFont="true" applyFill="true" applyBorder="true" applyAlignment="true">
      <alignment horizontal="center" vertical="center"/>
    </xf>
    <xf numFmtId="177" fontId="7" fillId="0" borderId="0" xfId="0" applyNumberFormat="true" applyFont="true" applyFill="true" applyAlignment="true">
      <alignment vertical="center"/>
    </xf>
    <xf numFmtId="0" fontId="3" fillId="0" borderId="38" xfId="0" applyFont="true" applyFill="true" applyBorder="true" applyAlignment="true">
      <alignment horizontal="left" vertical="center"/>
    </xf>
    <xf numFmtId="0" fontId="1" fillId="0" borderId="38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vertical="center"/>
    </xf>
    <xf numFmtId="180" fontId="1" fillId="3" borderId="35" xfId="0" applyNumberFormat="true" applyFont="true" applyFill="true" applyBorder="true" applyAlignment="true">
      <alignment horizontal="right" vertical="center" wrapText="true"/>
    </xf>
    <xf numFmtId="177" fontId="1" fillId="3" borderId="36" xfId="0" applyNumberFormat="true" applyFont="true" applyFill="true" applyBorder="true" applyAlignment="true">
      <alignment horizontal="right" vertical="center"/>
    </xf>
    <xf numFmtId="0" fontId="7" fillId="3" borderId="34" xfId="0" applyFont="true" applyFill="true" applyBorder="true" applyAlignment="true">
      <alignment horizontal="left" vertical="center"/>
    </xf>
    <xf numFmtId="177" fontId="1" fillId="3" borderId="35" xfId="0" applyNumberFormat="true" applyFont="true" applyFill="true" applyBorder="true" applyAlignment="true">
      <alignment horizontal="right" vertical="center" wrapText="true"/>
    </xf>
    <xf numFmtId="177" fontId="1" fillId="0" borderId="35" xfId="0" applyNumberFormat="true" applyFont="true" applyFill="true" applyBorder="true" applyAlignment="true">
      <alignment horizontal="right" vertical="center" wrapText="true"/>
    </xf>
    <xf numFmtId="180" fontId="1" fillId="0" borderId="35" xfId="0" applyNumberFormat="true" applyFont="true" applyFill="true" applyBorder="true" applyAlignment="true">
      <alignment horizontal="right" vertical="center" wrapText="true"/>
    </xf>
    <xf numFmtId="0" fontId="1" fillId="0" borderId="43" xfId="0" applyFont="true" applyFill="true" applyBorder="true" applyAlignment="true">
      <alignment horizontal="center" vertical="center"/>
    </xf>
    <xf numFmtId="180" fontId="3" fillId="3" borderId="42" xfId="1" applyNumberFormat="true" applyFont="true" applyFill="true" applyBorder="true" applyAlignment="true">
      <alignment horizontal="right" vertical="center"/>
    </xf>
    <xf numFmtId="179" fontId="3" fillId="3" borderId="40" xfId="1" applyNumberFormat="true" applyFont="true" applyFill="true" applyBorder="true" applyAlignment="true">
      <alignment horizontal="right" vertical="center"/>
    </xf>
    <xf numFmtId="179" fontId="3" fillId="3" borderId="35" xfId="0" applyNumberFormat="true" applyFont="true" applyFill="true" applyBorder="true" applyAlignment="true">
      <alignment horizontal="right" vertical="center" wrapText="true"/>
    </xf>
    <xf numFmtId="179" fontId="3" fillId="0" borderId="35" xfId="0" applyNumberFormat="true" applyFont="true" applyFill="true" applyBorder="true" applyAlignment="true">
      <alignment horizontal="right" vertical="center" wrapText="true"/>
    </xf>
    <xf numFmtId="179" fontId="3" fillId="3" borderId="35" xfId="1" applyNumberFormat="true" applyFont="true" applyFill="true" applyBorder="true" applyAlignment="true">
      <alignment horizontal="right" vertical="center"/>
    </xf>
    <xf numFmtId="179" fontId="3" fillId="3" borderId="36" xfId="1" applyNumberFormat="true" applyFont="true" applyFill="true" applyBorder="true" applyAlignment="true">
      <alignment horizontal="right" vertical="center"/>
    </xf>
    <xf numFmtId="0" fontId="1" fillId="0" borderId="37" xfId="0" applyFont="true" applyFill="true" applyBorder="true" applyAlignment="true">
      <alignment horizontal="left" vertical="center"/>
    </xf>
    <xf numFmtId="179" fontId="3" fillId="3" borderId="35" xfId="0" applyNumberFormat="true" applyFont="true" applyFill="true" applyBorder="true" applyAlignment="true">
      <alignment horizontal="right" vertical="center"/>
    </xf>
    <xf numFmtId="179" fontId="3" fillId="0" borderId="35" xfId="0" applyNumberFormat="true" applyFont="true" applyFill="true" applyBorder="true" applyAlignment="true">
      <alignment horizontal="right" vertical="center"/>
    </xf>
    <xf numFmtId="179" fontId="3" fillId="0" borderId="36" xfId="1" applyNumberFormat="true" applyFont="true" applyFill="true" applyBorder="true" applyAlignment="true">
      <alignment horizontal="right" vertical="center"/>
    </xf>
    <xf numFmtId="0" fontId="1" fillId="0" borderId="37" xfId="0" applyFont="true" applyFill="true" applyBorder="true" applyAlignment="true">
      <alignment horizontal="left" vertical="center" wrapText="true"/>
    </xf>
    <xf numFmtId="179" fontId="3" fillId="0" borderId="39" xfId="1" applyNumberFormat="true" applyFont="true" applyFill="true" applyBorder="true" applyAlignment="true">
      <alignment horizontal="right" vertical="center"/>
    </xf>
    <xf numFmtId="179" fontId="3" fillId="0" borderId="44" xfId="1" applyNumberFormat="true" applyFont="true" applyFill="true" applyBorder="true" applyAlignment="true">
      <alignment horizontal="right" vertical="center"/>
    </xf>
    <xf numFmtId="177" fontId="1" fillId="0" borderId="51" xfId="0" applyNumberFormat="true" applyFont="true" applyFill="true" applyBorder="true" applyAlignment="true">
      <alignment vertical="center"/>
    </xf>
    <xf numFmtId="0" fontId="11" fillId="3" borderId="37" xfId="0" applyFont="true" applyFill="true" applyBorder="true" applyAlignment="true">
      <alignment vertical="center"/>
    </xf>
    <xf numFmtId="180" fontId="3" fillId="3" borderId="35" xfId="1" applyNumberFormat="true" applyFont="true" applyFill="true" applyBorder="true" applyAlignment="true">
      <alignment horizontal="center" vertical="center"/>
    </xf>
    <xf numFmtId="177" fontId="3" fillId="3" borderId="36" xfId="1" applyNumberFormat="true" applyFont="true" applyFill="true" applyBorder="true" applyAlignment="true">
      <alignment vertical="center"/>
    </xf>
    <xf numFmtId="0" fontId="3" fillId="0" borderId="37" xfId="0" applyFont="true" applyFill="true" applyBorder="true" applyAlignment="true">
      <alignment vertical="center"/>
    </xf>
    <xf numFmtId="177" fontId="3" fillId="0" borderId="35" xfId="1" applyNumberFormat="true" applyFont="true" applyFill="true" applyBorder="true" applyAlignment="true">
      <alignment horizontal="center" vertical="center"/>
    </xf>
    <xf numFmtId="177" fontId="3" fillId="0" borderId="36" xfId="1" applyNumberFormat="true" applyFont="true" applyFill="true" applyBorder="true" applyAlignment="true">
      <alignment vertical="center"/>
    </xf>
    <xf numFmtId="0" fontId="3" fillId="3" borderId="37" xfId="0" applyFont="true" applyFill="true" applyBorder="true" applyAlignment="true">
      <alignment vertical="center"/>
    </xf>
    <xf numFmtId="177" fontId="3" fillId="3" borderId="35" xfId="0" applyNumberFormat="true" applyFont="true" applyFill="true" applyBorder="true" applyAlignment="true">
      <alignment horizontal="center" vertical="center"/>
    </xf>
    <xf numFmtId="0" fontId="3" fillId="0" borderId="37" xfId="0" applyFont="true" applyFill="true" applyBorder="true" applyAlignment="true">
      <alignment vertical="center" wrapText="true"/>
    </xf>
    <xf numFmtId="177" fontId="3" fillId="0" borderId="35" xfId="0" applyNumberFormat="true" applyFont="true" applyFill="true" applyBorder="true" applyAlignment="true">
      <alignment horizontal="center" vertical="center"/>
    </xf>
    <xf numFmtId="177" fontId="3" fillId="3" borderId="36" xfId="1" applyNumberFormat="true" applyFont="true" applyFill="true" applyBorder="true" applyAlignment="true">
      <alignment horizontal="center" vertical="center"/>
    </xf>
    <xf numFmtId="180" fontId="3" fillId="3" borderId="35" xfId="0" applyNumberFormat="true" applyFont="true" applyFill="true" applyBorder="true" applyAlignment="true">
      <alignment horizontal="center" vertical="center"/>
    </xf>
    <xf numFmtId="180" fontId="3" fillId="0" borderId="35" xfId="1" applyNumberFormat="true" applyFont="true" applyFill="true" applyBorder="true" applyAlignment="true" applyProtection="true">
      <alignment horizontal="center" vertical="center"/>
      <protection locked="false"/>
    </xf>
    <xf numFmtId="177" fontId="3" fillId="0" borderId="36" xfId="1" applyNumberFormat="true" applyFont="true" applyFill="true" applyBorder="true" applyAlignment="true">
      <alignment horizontal="center" vertical="center"/>
    </xf>
    <xf numFmtId="177" fontId="3" fillId="3" borderId="35" xfId="1" applyNumberFormat="true" applyFont="true" applyFill="true" applyBorder="true" applyAlignment="true">
      <alignment horizontal="center" vertical="center"/>
    </xf>
    <xf numFmtId="177" fontId="3" fillId="0" borderId="35" xfId="1" applyNumberFormat="true" applyFont="true" applyFill="true" applyBorder="true" applyAlignment="true" applyProtection="true">
      <alignment horizontal="center" vertical="center"/>
      <protection locked="false"/>
    </xf>
    <xf numFmtId="177" fontId="3" fillId="3" borderId="35" xfId="1" applyNumberFormat="true" applyFont="true" applyFill="true" applyBorder="true" applyAlignment="true" applyProtection="true">
      <alignment horizontal="center" vertical="center"/>
      <protection locked="false"/>
    </xf>
    <xf numFmtId="0" fontId="3" fillId="3" borderId="43" xfId="0" applyFont="true" applyFill="true" applyBorder="true" applyAlignment="true">
      <alignment vertical="center"/>
    </xf>
    <xf numFmtId="177" fontId="3" fillId="3" borderId="39" xfId="1" applyNumberFormat="true" applyFont="true" applyFill="true" applyBorder="true" applyAlignment="true">
      <alignment horizontal="center" vertical="center"/>
    </xf>
    <xf numFmtId="177" fontId="3" fillId="3" borderId="44" xfId="1" applyNumberFormat="true" applyFont="true" applyFill="true" applyBorder="true" applyAlignment="true">
      <alignment vertical="center"/>
    </xf>
    <xf numFmtId="0" fontId="3" fillId="0" borderId="106" xfId="0" applyFont="true" applyFill="true" applyBorder="true" applyAlignment="true">
      <alignment horizontal="center" vertical="center"/>
    </xf>
    <xf numFmtId="0" fontId="3" fillId="0" borderId="107" xfId="0" applyFont="true" applyFill="true" applyBorder="true" applyAlignment="true">
      <alignment horizontal="center" vertical="center"/>
    </xf>
    <xf numFmtId="0" fontId="3" fillId="0" borderId="108" xfId="0" applyFont="true" applyFill="true" applyBorder="true" applyAlignment="true">
      <alignment horizontal="center" vertical="center"/>
    </xf>
    <xf numFmtId="0" fontId="3" fillId="0" borderId="78" xfId="0" applyFont="true" applyFill="true" applyBorder="true" applyAlignment="true">
      <alignment horizontal="center" vertical="center"/>
    </xf>
    <xf numFmtId="0" fontId="3" fillId="0" borderId="109" xfId="0" applyFont="true" applyFill="true" applyBorder="true" applyAlignment="true">
      <alignment horizontal="center" vertical="center"/>
    </xf>
    <xf numFmtId="0" fontId="3" fillId="3" borderId="78" xfId="0" applyFont="true" applyFill="true" applyBorder="true" applyAlignment="true">
      <alignment vertical="center"/>
    </xf>
    <xf numFmtId="177" fontId="3" fillId="3" borderId="79" xfId="1" applyNumberFormat="true" applyFont="true" applyFill="true" applyBorder="true" applyAlignment="true" applyProtection="true">
      <alignment horizontal="right" vertical="center"/>
      <protection locked="false"/>
    </xf>
    <xf numFmtId="177" fontId="3" fillId="3" borderId="58" xfId="1" applyNumberFormat="true" applyFont="true" applyFill="true" applyBorder="true" applyAlignment="true">
      <alignment horizontal="right" vertical="center"/>
    </xf>
    <xf numFmtId="0" fontId="3" fillId="0" borderId="78" xfId="0" applyFont="true" applyFill="true" applyBorder="true" applyAlignment="true">
      <alignment vertical="center"/>
    </xf>
    <xf numFmtId="177" fontId="3" fillId="0" borderId="79" xfId="1" applyNumberFormat="true" applyFont="true" applyFill="true" applyBorder="true" applyAlignment="true" applyProtection="true">
      <alignment horizontal="right" vertical="center"/>
      <protection locked="false"/>
    </xf>
    <xf numFmtId="177" fontId="3" fillId="0" borderId="58" xfId="1" applyNumberFormat="true" applyFont="true" applyFill="true" applyBorder="true" applyAlignment="true">
      <alignment horizontal="right" vertical="center"/>
    </xf>
    <xf numFmtId="0" fontId="3" fillId="0" borderId="110" xfId="0" applyFont="true" applyFill="true" applyBorder="true" applyAlignment="true">
      <alignment vertical="center"/>
    </xf>
    <xf numFmtId="177" fontId="3" fillId="0" borderId="111" xfId="1" applyNumberFormat="true" applyFont="true" applyFill="true" applyBorder="true" applyAlignment="true" applyProtection="true">
      <alignment horizontal="right" vertical="center"/>
      <protection locked="false"/>
    </xf>
    <xf numFmtId="177" fontId="3" fillId="0" borderId="112" xfId="1" applyNumberFormat="true" applyFont="true" applyFill="true" applyBorder="true" applyAlignment="true">
      <alignment horizontal="right" vertical="center"/>
    </xf>
    <xf numFmtId="0" fontId="3" fillId="3" borderId="113" xfId="0" applyFont="true" applyFill="true" applyBorder="true" applyAlignment="true">
      <alignment vertical="center"/>
    </xf>
    <xf numFmtId="177" fontId="3" fillId="3" borderId="114" xfId="1" applyNumberFormat="true" applyFont="true" applyFill="true" applyBorder="true" applyAlignment="true" applyProtection="true">
      <alignment horizontal="right" vertical="center"/>
      <protection locked="false"/>
    </xf>
    <xf numFmtId="177" fontId="3" fillId="3" borderId="115" xfId="1" applyNumberFormat="true" applyFont="true" applyFill="true" applyBorder="true" applyAlignment="true">
      <alignment horizontal="right" vertical="center"/>
    </xf>
    <xf numFmtId="0" fontId="14" fillId="3" borderId="37" xfId="0" applyFont="true" applyFill="true" applyBorder="true" applyAlignment="true">
      <alignment vertical="center"/>
    </xf>
    <xf numFmtId="0" fontId="11" fillId="3" borderId="35" xfId="0" applyFont="true" applyFill="true" applyBorder="true" applyAlignment="true">
      <alignment horizontal="center" vertical="center"/>
    </xf>
    <xf numFmtId="180" fontId="3" fillId="3" borderId="35" xfId="1" applyNumberFormat="true" applyFont="true" applyFill="true" applyBorder="true" applyAlignment="true">
      <alignment vertical="center"/>
    </xf>
    <xf numFmtId="0" fontId="1" fillId="0" borderId="37" xfId="0" applyFont="true" applyFill="true" applyBorder="true" applyAlignment="true">
      <alignment vertical="center"/>
    </xf>
    <xf numFmtId="0" fontId="3" fillId="0" borderId="35" xfId="0" applyFont="true" applyFill="true" applyBorder="true" applyAlignment="true">
      <alignment horizontal="center" vertical="center"/>
    </xf>
    <xf numFmtId="180" fontId="3" fillId="0" borderId="35" xfId="1" applyNumberFormat="true" applyFont="true" applyFill="true" applyBorder="true" applyAlignment="true">
      <alignment vertical="center"/>
    </xf>
    <xf numFmtId="0" fontId="1" fillId="3" borderId="37" xfId="0" applyFont="true" applyFill="true" applyBorder="true" applyAlignment="true">
      <alignment vertical="center"/>
    </xf>
    <xf numFmtId="0" fontId="3" fillId="3" borderId="35" xfId="0" applyFont="true" applyFill="true" applyBorder="true" applyAlignment="true">
      <alignment horizontal="center" vertical="center"/>
    </xf>
    <xf numFmtId="180" fontId="3" fillId="3" borderId="35" xfId="0" applyNumberFormat="true" applyFont="true" applyFill="true" applyBorder="true" applyAlignment="true">
      <alignment vertical="center"/>
    </xf>
    <xf numFmtId="180" fontId="3" fillId="0" borderId="35" xfId="0" applyNumberFormat="true" applyFont="true" applyFill="true" applyBorder="true" applyAlignment="true">
      <alignment vertical="center"/>
    </xf>
    <xf numFmtId="177" fontId="3" fillId="3" borderId="35" xfId="0" applyNumberFormat="true" applyFont="true" applyFill="true" applyBorder="true" applyAlignment="true">
      <alignment vertical="center"/>
    </xf>
    <xf numFmtId="177" fontId="3" fillId="0" borderId="35" xfId="1" applyNumberFormat="true" applyFont="true" applyFill="true" applyBorder="true" applyAlignment="true" applyProtection="true">
      <alignment vertical="center"/>
      <protection locked="false"/>
    </xf>
    <xf numFmtId="177" fontId="3" fillId="3" borderId="35" xfId="1" applyNumberFormat="true" applyFont="true" applyFill="true" applyBorder="true" applyAlignment="true">
      <alignment vertical="center"/>
    </xf>
    <xf numFmtId="0" fontId="3" fillId="0" borderId="36" xfId="0" applyFont="true" applyFill="true" applyBorder="true" applyAlignment="true">
      <alignment vertical="center"/>
    </xf>
    <xf numFmtId="0" fontId="3" fillId="0" borderId="68" xfId="0" applyFont="true" applyFill="true" applyBorder="true" applyAlignment="true">
      <alignment vertical="center"/>
    </xf>
    <xf numFmtId="176" fontId="3" fillId="3" borderId="35" xfId="1" applyNumberFormat="true" applyFont="true" applyFill="true" applyBorder="true" applyAlignment="true">
      <alignment vertical="center"/>
    </xf>
    <xf numFmtId="176" fontId="3" fillId="0" borderId="35" xfId="1" applyNumberFormat="true" applyFont="true" applyFill="true" applyBorder="true" applyAlignment="true" applyProtection="true">
      <alignment vertical="center"/>
      <protection locked="false"/>
    </xf>
    <xf numFmtId="180" fontId="3" fillId="0" borderId="36" xfId="1" applyNumberFormat="true" applyFont="true" applyFill="true" applyBorder="true" applyAlignment="true">
      <alignment vertical="center"/>
    </xf>
    <xf numFmtId="0" fontId="1" fillId="3" borderId="116" xfId="0" applyFont="true" applyFill="true" applyBorder="true" applyAlignment="true">
      <alignment vertical="center"/>
    </xf>
    <xf numFmtId="0" fontId="3" fillId="3" borderId="42" xfId="0" applyFont="true" applyFill="true" applyBorder="true" applyAlignment="true">
      <alignment horizontal="center" vertical="center"/>
    </xf>
    <xf numFmtId="176" fontId="3" fillId="3" borderId="42" xfId="1" applyNumberFormat="true" applyFont="true" applyFill="true" applyBorder="true" applyAlignment="true" applyProtection="true">
      <alignment vertical="center"/>
      <protection locked="false"/>
    </xf>
    <xf numFmtId="180" fontId="3" fillId="3" borderId="36" xfId="1" applyNumberFormat="true" applyFont="true" applyFill="true" applyBorder="true" applyAlignment="true">
      <alignment vertical="center"/>
    </xf>
    <xf numFmtId="0" fontId="1" fillId="0" borderId="117" xfId="0" applyFont="true" applyFill="true" applyBorder="true" applyAlignment="true">
      <alignment horizontal="center" vertical="center"/>
    </xf>
    <xf numFmtId="0" fontId="1" fillId="0" borderId="118" xfId="0" applyFont="true" applyFill="true" applyBorder="true" applyAlignment="true">
      <alignment horizontal="center" vertical="center"/>
    </xf>
    <xf numFmtId="0" fontId="1" fillId="0" borderId="119" xfId="0" applyFont="true" applyFill="true" applyBorder="true" applyAlignment="true">
      <alignment horizontal="center" vertical="center"/>
    </xf>
    <xf numFmtId="0" fontId="1" fillId="0" borderId="120" xfId="0" applyFont="true" applyFill="true" applyBorder="true" applyAlignment="true">
      <alignment horizontal="center" vertical="center"/>
    </xf>
    <xf numFmtId="0" fontId="1" fillId="0" borderId="121" xfId="0" applyFont="true" applyFill="true" applyBorder="true" applyAlignment="true">
      <alignment horizontal="center" vertical="center" wrapText="true"/>
    </xf>
    <xf numFmtId="0" fontId="1" fillId="0" borderId="122" xfId="0" applyFont="true" applyFill="true" applyBorder="true" applyAlignment="true">
      <alignment horizontal="center" vertical="center"/>
    </xf>
    <xf numFmtId="0" fontId="14" fillId="3" borderId="120" xfId="0" applyFont="true" applyFill="true" applyBorder="true" applyAlignment="true">
      <alignment vertical="center"/>
    </xf>
    <xf numFmtId="180" fontId="3" fillId="3" borderId="121" xfId="1" applyNumberFormat="true" applyFont="true" applyFill="true" applyBorder="true" applyAlignment="true">
      <alignment vertical="center"/>
    </xf>
    <xf numFmtId="177" fontId="3" fillId="3" borderId="122" xfId="1" applyNumberFormat="true" applyFont="true" applyFill="true" applyBorder="true" applyAlignment="true">
      <alignment vertical="center"/>
    </xf>
    <xf numFmtId="0" fontId="14" fillId="0" borderId="120" xfId="0" applyFont="true" applyFill="true" applyBorder="true" applyAlignment="true">
      <alignment vertical="center"/>
    </xf>
    <xf numFmtId="180" fontId="3" fillId="0" borderId="121" xfId="1" applyNumberFormat="true" applyFont="true" applyFill="true" applyBorder="true" applyAlignment="true">
      <alignment vertical="center"/>
    </xf>
    <xf numFmtId="177" fontId="3" fillId="0" borderId="122" xfId="1" applyNumberFormat="true" applyFont="true" applyFill="true" applyBorder="true" applyAlignment="true">
      <alignment vertical="center"/>
    </xf>
    <xf numFmtId="0" fontId="1" fillId="3" borderId="120" xfId="0" applyFont="true" applyFill="true" applyBorder="true" applyAlignment="true">
      <alignment vertical="center"/>
    </xf>
    <xf numFmtId="180" fontId="3" fillId="3" borderId="121" xfId="0" applyNumberFormat="true" applyFont="true" applyFill="true" applyBorder="true" applyAlignment="true">
      <alignment vertical="center"/>
    </xf>
    <xf numFmtId="0" fontId="1" fillId="0" borderId="120" xfId="0" applyFont="true" applyFill="true" applyBorder="true" applyAlignment="true">
      <alignment vertical="center"/>
    </xf>
    <xf numFmtId="180" fontId="3" fillId="0" borderId="121" xfId="0" applyNumberFormat="true" applyFont="true" applyFill="true" applyBorder="true" applyAlignment="true">
      <alignment vertical="center"/>
    </xf>
    <xf numFmtId="180" fontId="3" fillId="0" borderId="121" xfId="1" applyNumberFormat="true" applyFont="true" applyFill="true" applyBorder="true" applyAlignment="true" applyProtection="true">
      <alignment vertical="center"/>
      <protection locked="false"/>
    </xf>
    <xf numFmtId="0" fontId="1" fillId="3" borderId="123" xfId="0" applyFont="true" applyFill="true" applyBorder="true" applyAlignment="true">
      <alignment vertical="center"/>
    </xf>
    <xf numFmtId="180" fontId="3" fillId="3" borderId="124" xfId="1" applyNumberFormat="true" applyFont="true" applyFill="true" applyBorder="true" applyAlignment="true" applyProtection="true">
      <alignment vertical="center"/>
      <protection locked="false"/>
    </xf>
    <xf numFmtId="177" fontId="3" fillId="3" borderId="125" xfId="1" applyNumberFormat="true" applyFont="true" applyFill="true" applyBorder="true" applyAlignment="true">
      <alignment vertical="center"/>
    </xf>
    <xf numFmtId="0" fontId="1" fillId="0" borderId="126" xfId="0" applyFont="true" applyFill="true" applyBorder="true" applyAlignment="true">
      <alignment vertical="center"/>
    </xf>
    <xf numFmtId="180" fontId="3" fillId="0" borderId="127" xfId="1" applyNumberFormat="true" applyFont="true" applyFill="true" applyBorder="true" applyAlignment="true" applyProtection="true">
      <alignment vertical="center"/>
      <protection locked="false"/>
    </xf>
    <xf numFmtId="177" fontId="3" fillId="0" borderId="128" xfId="1" applyNumberFormat="true" applyFont="true" applyFill="true" applyBorder="true" applyAlignment="true">
      <alignment vertical="center"/>
    </xf>
    <xf numFmtId="0" fontId="1" fillId="3" borderId="126" xfId="0" applyFont="true" applyFill="true" applyBorder="true" applyAlignment="true">
      <alignment vertical="center"/>
    </xf>
    <xf numFmtId="180" fontId="3" fillId="3" borderId="127" xfId="1" applyNumberFormat="true" applyFont="true" applyFill="true" applyBorder="true" applyAlignment="true" applyProtection="true">
      <alignment vertical="center"/>
      <protection locked="false"/>
    </xf>
    <xf numFmtId="177" fontId="3" fillId="3" borderId="128" xfId="1" applyNumberFormat="true" applyFont="true" applyFill="true" applyBorder="true" applyAlignment="true">
      <alignment vertical="center"/>
    </xf>
    <xf numFmtId="0" fontId="1" fillId="3" borderId="129" xfId="0" applyFont="true" applyFill="true" applyBorder="true" applyAlignment="true">
      <alignment vertical="center"/>
    </xf>
    <xf numFmtId="180" fontId="3" fillId="3" borderId="130" xfId="1" applyNumberFormat="true" applyFont="true" applyFill="true" applyBorder="true" applyAlignment="true" applyProtection="true">
      <alignment vertical="center"/>
      <protection locked="false"/>
    </xf>
    <xf numFmtId="177" fontId="3" fillId="3" borderId="131" xfId="1" applyNumberFormat="true" applyFont="true" applyFill="true" applyBorder="true" applyAlignment="true">
      <alignment vertical="center"/>
    </xf>
    <xf numFmtId="0" fontId="2" fillId="1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4" fillId="0" borderId="132" xfId="0" applyFont="true" applyFill="true" applyBorder="true" applyAlignment="true">
      <alignment horizontal="center" vertical="center"/>
    </xf>
    <xf numFmtId="0" fontId="14" fillId="0" borderId="133" xfId="0" applyFont="true" applyFill="true" applyBorder="true" applyAlignment="true">
      <alignment horizontal="center" vertical="center" wrapText="true"/>
    </xf>
    <xf numFmtId="0" fontId="14" fillId="0" borderId="133" xfId="0" applyFont="true" applyFill="true" applyBorder="true" applyAlignment="true">
      <alignment horizontal="center" vertical="center"/>
    </xf>
    <xf numFmtId="0" fontId="14" fillId="0" borderId="134" xfId="0" applyFont="true" applyFill="true" applyBorder="true" applyAlignment="true">
      <alignment horizontal="center" vertical="center"/>
    </xf>
    <xf numFmtId="0" fontId="14" fillId="0" borderId="135" xfId="0" applyFont="true" applyFill="true" applyBorder="true" applyAlignment="true">
      <alignment horizontal="center" vertical="center"/>
    </xf>
    <xf numFmtId="0" fontId="14" fillId="0" borderId="136" xfId="0" applyFont="true" applyFill="true" applyBorder="true" applyAlignment="true">
      <alignment horizontal="center" vertical="center"/>
    </xf>
    <xf numFmtId="0" fontId="15" fillId="0" borderId="136" xfId="0" applyFont="true" applyFill="true" applyBorder="true" applyAlignment="true">
      <alignment horizontal="center" vertical="center" wrapText="true"/>
    </xf>
    <xf numFmtId="0" fontId="14" fillId="0" borderId="137" xfId="0" applyFont="true" applyFill="true" applyBorder="true" applyAlignment="true">
      <alignment horizontal="center" vertical="center"/>
    </xf>
    <xf numFmtId="0" fontId="1" fillId="3" borderId="135" xfId="0" applyFont="true" applyFill="true" applyBorder="true" applyAlignment="true">
      <alignment vertical="center"/>
    </xf>
    <xf numFmtId="0" fontId="1" fillId="3" borderId="136" xfId="0" applyFont="true" applyFill="true" applyBorder="true" applyAlignment="true">
      <alignment horizontal="center" vertical="center"/>
    </xf>
    <xf numFmtId="180" fontId="1" fillId="3" borderId="136" xfId="1" applyNumberFormat="true" applyFont="true" applyFill="true" applyBorder="true" applyAlignment="true">
      <alignment horizontal="right" vertical="center"/>
    </xf>
    <xf numFmtId="177" fontId="1" fillId="3" borderId="137" xfId="1" applyNumberFormat="true" applyFont="true" applyFill="true" applyBorder="true" applyAlignment="true">
      <alignment horizontal="right" vertical="center"/>
    </xf>
    <xf numFmtId="0" fontId="1" fillId="0" borderId="135" xfId="0" applyFont="true" applyFill="true" applyBorder="true" applyAlignment="true">
      <alignment vertical="center"/>
    </xf>
    <xf numFmtId="0" fontId="1" fillId="0" borderId="136" xfId="0" applyFont="true" applyFill="true" applyBorder="true" applyAlignment="true">
      <alignment horizontal="center" vertical="center"/>
    </xf>
    <xf numFmtId="180" fontId="1" fillId="0" borderId="136" xfId="1" applyNumberFormat="true" applyFont="true" applyFill="true" applyBorder="true" applyAlignment="true">
      <alignment horizontal="right" vertical="center"/>
    </xf>
    <xf numFmtId="177" fontId="1" fillId="0" borderId="137" xfId="1" applyNumberFormat="true" applyFont="true" applyFill="true" applyBorder="true" applyAlignment="true">
      <alignment horizontal="right" vertical="center"/>
    </xf>
    <xf numFmtId="180" fontId="1" fillId="3" borderId="136" xfId="0" applyNumberFormat="true" applyFont="true" applyFill="true" applyBorder="true" applyAlignment="true">
      <alignment horizontal="right" vertical="center"/>
    </xf>
    <xf numFmtId="180" fontId="1" fillId="0" borderId="136" xfId="0" applyNumberFormat="true" applyFont="true" applyFill="true" applyBorder="true" applyAlignment="true">
      <alignment horizontal="right" vertical="center"/>
    </xf>
    <xf numFmtId="180" fontId="1" fillId="3" borderId="136" xfId="1" applyNumberFormat="true" applyFont="true" applyFill="true" applyBorder="true" applyAlignment="true">
      <alignment horizontal="center" vertical="center"/>
    </xf>
    <xf numFmtId="180" fontId="1" fillId="0" borderId="137" xfId="1" applyNumberFormat="true" applyFont="true" applyFill="true" applyBorder="true" applyAlignment="true">
      <alignment horizontal="center" vertical="center"/>
    </xf>
    <xf numFmtId="177" fontId="1" fillId="0" borderId="137" xfId="0" applyNumberFormat="true" applyFont="true" applyFill="true" applyBorder="true" applyAlignment="true">
      <alignment horizontal="right" vertical="center"/>
    </xf>
    <xf numFmtId="180" fontId="3" fillId="0" borderId="136" xfId="0" applyNumberFormat="true" applyFont="true" applyFill="true" applyBorder="true" applyAlignment="true">
      <alignment horizontal="right" vertical="center"/>
    </xf>
    <xf numFmtId="179" fontId="3" fillId="0" borderId="137" xfId="0" applyNumberFormat="true" applyFont="true" applyFill="true" applyBorder="true" applyAlignment="true">
      <alignment horizontal="right" vertical="center"/>
    </xf>
    <xf numFmtId="0" fontId="3" fillId="3" borderId="136" xfId="0" applyFont="true" applyFill="true" applyBorder="true" applyAlignment="true">
      <alignment horizontal="center" vertical="center"/>
    </xf>
    <xf numFmtId="180" fontId="3" fillId="3" borderId="136" xfId="0" applyNumberFormat="true" applyFont="true" applyFill="true" applyBorder="true" applyAlignment="true">
      <alignment horizontal="right" vertical="center"/>
    </xf>
    <xf numFmtId="179" fontId="3" fillId="3" borderId="137" xfId="0" applyNumberFormat="true" applyFont="true" applyFill="true" applyBorder="true" applyAlignment="true">
      <alignment horizontal="right" vertical="center"/>
    </xf>
    <xf numFmtId="180" fontId="1" fillId="0" borderId="136" xfId="1" applyNumberFormat="true" applyFont="true" applyFill="true" applyBorder="true" applyAlignment="true" applyProtection="true">
      <alignment horizontal="right" vertical="center"/>
      <protection locked="false"/>
    </xf>
    <xf numFmtId="180" fontId="1" fillId="3" borderId="136" xfId="1" applyNumberFormat="true" applyFont="true" applyFill="true" applyBorder="true" applyAlignment="true" applyProtection="true">
      <alignment horizontal="right" vertical="center"/>
      <protection locked="false"/>
    </xf>
    <xf numFmtId="177" fontId="1" fillId="3" borderId="136" xfId="1" applyNumberFormat="true" applyFont="true" applyFill="true" applyBorder="true" applyAlignment="true" applyProtection="true">
      <alignment horizontal="right" vertical="center"/>
      <protection locked="false"/>
    </xf>
    <xf numFmtId="177" fontId="1" fillId="0" borderId="136" xfId="1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37" xfId="0" applyFont="true" applyFill="true" applyBorder="true" applyAlignment="true">
      <alignment horizontal="right" vertical="center"/>
    </xf>
    <xf numFmtId="0" fontId="3" fillId="3" borderId="135" xfId="0" applyFont="true" applyFill="true" applyBorder="true" applyAlignment="true">
      <alignment vertical="center"/>
    </xf>
    <xf numFmtId="0" fontId="1" fillId="3" borderId="137" xfId="0" applyFont="true" applyFill="true" applyBorder="true" applyAlignment="true">
      <alignment horizontal="right" vertical="center"/>
    </xf>
    <xf numFmtId="0" fontId="3" fillId="0" borderId="135" xfId="0" applyFont="true" applyFill="true" applyBorder="true" applyAlignment="true">
      <alignment vertical="center"/>
    </xf>
    <xf numFmtId="0" fontId="3" fillId="0" borderId="136" xfId="0" applyFont="true" applyFill="true" applyBorder="true" applyAlignment="true">
      <alignment horizontal="center" vertical="center"/>
    </xf>
    <xf numFmtId="177" fontId="3" fillId="0" borderId="136" xfId="42" applyNumberFormat="true" applyFont="true" applyBorder="true" applyAlignment="true">
      <alignment horizontal="right" vertical="center" wrapText="true"/>
    </xf>
    <xf numFmtId="0" fontId="10" fillId="3" borderId="136" xfId="0" applyFont="true" applyFill="true" applyBorder="true" applyAlignment="true">
      <alignment horizontal="center" vertical="center"/>
    </xf>
    <xf numFmtId="0" fontId="3" fillId="0" borderId="138" xfId="0" applyFont="true" applyFill="true" applyBorder="true" applyAlignment="true">
      <alignment vertical="center"/>
    </xf>
    <xf numFmtId="0" fontId="10" fillId="0" borderId="139" xfId="0" applyFont="true" applyFill="true" applyBorder="true" applyAlignment="true">
      <alignment horizontal="center" vertical="center"/>
    </xf>
    <xf numFmtId="177" fontId="3" fillId="0" borderId="139" xfId="42" applyNumberFormat="true" applyFont="true" applyBorder="true" applyAlignment="true">
      <alignment horizontal="right" vertical="center" wrapText="true"/>
    </xf>
    <xf numFmtId="176" fontId="1" fillId="0" borderId="0" xfId="0" applyNumberFormat="true" applyFont="true" applyFill="true" applyAlignment="true">
      <alignment vertical="center"/>
    </xf>
    <xf numFmtId="176" fontId="1" fillId="0" borderId="0" xfId="0" applyNumberFormat="true" applyFont="true" applyFill="true" applyAlignment="true">
      <alignment horizontal="right" vertical="center"/>
    </xf>
    <xf numFmtId="177" fontId="1" fillId="0" borderId="0" xfId="0" applyNumberFormat="true" applyFont="true" applyFill="true" applyAlignment="true">
      <alignment horizontal="right" vertical="center"/>
    </xf>
    <xf numFmtId="0" fontId="1" fillId="0" borderId="0" xfId="0" applyFont="true" applyFill="true" applyAlignment="true">
      <alignment horizontal="right" vertical="center"/>
    </xf>
    <xf numFmtId="0" fontId="1" fillId="0" borderId="0" xfId="0" applyFont="true" applyFill="true" applyBorder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  <xf numFmtId="49" fontId="1" fillId="0" borderId="9" xfId="0" applyNumberFormat="true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vertical="center"/>
    </xf>
    <xf numFmtId="49" fontId="1" fillId="0" borderId="9" xfId="0" applyNumberFormat="true" applyFont="true" applyFill="true" applyBorder="true" applyAlignment="true">
      <alignment horizontal="right" vertical="center"/>
    </xf>
    <xf numFmtId="0" fontId="1" fillId="0" borderId="140" xfId="0" applyFont="true" applyFill="true" applyBorder="true" applyAlignment="true">
      <alignment horizontal="center" vertical="center"/>
    </xf>
    <xf numFmtId="0" fontId="1" fillId="0" borderId="140" xfId="0" applyFont="true" applyFill="true" applyBorder="true" applyAlignment="true">
      <alignment vertical="center"/>
    </xf>
  </cellXfs>
  <cellStyles count="51">
    <cellStyle name="常规" xfId="0" builtinId="0"/>
    <cellStyle name="0,0_x000d__x000a_NA_x000d__x000a_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常规 2 2_Book2" xfId="41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1"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numFmt numFmtId="49" formatCode="@"/>
      <fill>
        <patternFill patternType="none"/>
      </fill>
      <alignment horizontal="right"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z val="11"/>
        <color theme="1"/>
      </font>
      <fill>
        <patternFill patternType="none"/>
      </fill>
      <alignment vertical="center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8" Type="http://schemas.openxmlformats.org/officeDocument/2006/relationships/sharedStrings" Target="sharedStrings.xml"/><Relationship Id="rId47" Type="http://schemas.openxmlformats.org/officeDocument/2006/relationships/styles" Target="styles.xml"/><Relationship Id="rId46" Type="http://schemas.openxmlformats.org/officeDocument/2006/relationships/theme" Target="theme/theme1.xml"/><Relationship Id="rId45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>
                <a:solidFill>
                  <a:schemeClr val="tx1"/>
                </a:solidFill>
              </a:rPr>
              <a:t>全州生产总值增速走势图</a:t>
            </a:r>
            <a:endParaRPr lang="en-US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405446507865762"/>
          <c:y val="0.0326530565603504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'/data/月报卡核对/2023年3月/[统计图表2023.3月.xlsx]GDP'!$B$3</c:f>
              <c:strCache>
                <c:ptCount val="1"/>
                <c:pt idx="0">
                  <c:v>GDP增速(%)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8"/>
            <c:marker>
              <c:symbol val="circle"/>
              <c:size val="5"/>
              <c:spPr>
                <a:solidFill>
                  <a:schemeClr val="lt1"/>
                </a:solidFill>
                <a:ln w="19050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dPt>
          <c:dPt>
            <c:idx val="12"/>
            <c:marker>
              <c:symbol val="circle"/>
              <c:size val="5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3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250440581719738"/>
                  <c:y val="0.0388651739711678"/>
                </c:manualLayout>
              </c:layout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r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'/data/月报卡核对/2023年3月/[统计图表2023.3月.xlsx]GDP'!$A$8:$A$20</c:f>
              <c:strCache>
                <c:ptCount val="13"/>
                <c:pt idx="0">
                  <c:v>2020年
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
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
1季度</c:v>
                </c:pt>
                <c:pt idx="9">
                  <c:v>2季度</c:v>
                </c:pt>
                <c:pt idx="10">
                  <c:v>3季度</c:v>
                </c:pt>
                <c:pt idx="11">
                  <c:v>4季度</c:v>
                </c:pt>
                <c:pt idx="12">
                  <c:v>2023年
1季度</c:v>
                </c:pt>
              </c:strCache>
            </c:strRef>
          </c:cat>
          <c:val>
            <c:numRef>
              <c:f>'/data/月报卡核对/2023年3月/[统计图表2023.3月.xlsx]GDP'!$B$8:$B$20</c:f>
              <c:numCache>
                <c:formatCode>General</c:formatCode>
                <c:ptCount val="13"/>
                <c:pt idx="0">
                  <c:v>-4.4</c:v>
                </c:pt>
                <c:pt idx="1">
                  <c:v>-1.1</c:v>
                </c:pt>
                <c:pt idx="2">
                  <c:v>0.1</c:v>
                </c:pt>
                <c:pt idx="3">
                  <c:v>2.2</c:v>
                </c:pt>
                <c:pt idx="4">
                  <c:v>16.8</c:v>
                </c:pt>
                <c:pt idx="5">
                  <c:v>13.1</c:v>
                </c:pt>
                <c:pt idx="6">
                  <c:v>9.5</c:v>
                </c:pt>
                <c:pt idx="7">
                  <c:v>8.7</c:v>
                </c:pt>
                <c:pt idx="8">
                  <c:v>5.7</c:v>
                </c:pt>
                <c:pt idx="9">
                  <c:v>4.1</c:v>
                </c:pt>
                <c:pt idx="10">
                  <c:v>4.2</c:v>
                </c:pt>
                <c:pt idx="11">
                  <c:v>3.8</c:v>
                </c:pt>
                <c:pt idx="12">
                  <c:v>0.4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535518664"/>
        <c:axId val="426556097"/>
      </c:lineChart>
      <c:catAx>
        <c:axId val="535518664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6556097"/>
        <c:crosses val="autoZero"/>
        <c:auto val="true"/>
        <c:lblAlgn val="ctr"/>
        <c:lblOffset val="100"/>
        <c:noMultiLvlLbl val="false"/>
      </c:catAx>
      <c:valAx>
        <c:axId val="42655609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5518664"/>
        <c:crosses val="autoZero"/>
        <c:crossBetween val="between"/>
      </c:valAx>
      <c:spPr>
        <a:pattFill prst="ltUpDiag">
          <a:fgClr>
            <a:schemeClr val="bg1">
              <a:lumMod val="85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  <a:endParaRPr lang="zh-CN" altLang="en-US" sz="1600" b="1" i="0" u="none" strike="noStrike" baseline="0">
              <a:solidFill>
                <a:schemeClr val="tx1">
                  <a:lumMod val="95000"/>
                  <a:lumOff val="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5415762360171"/>
          <c:y val="0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545726670714316"/>
          <c:y val="0.126375551554296"/>
          <c:w val="0.919969938843688"/>
          <c:h val="0.769007803790412"/>
        </c:manualLayout>
      </c:layout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'/data/月报卡核对/2023年3月/[统计图表2023.3月.xlsx]规模工业'!$B$2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'/data/月报卡核对/2023年3月/[统计图表2023.3月.xlsx]规模工业'!$A$11:$A$22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2023年1-2月</c:v>
                </c:pt>
                <c:pt idx="11">
                  <c:v>1-3月</c:v>
                </c:pt>
              </c:strCache>
            </c:strRef>
          </c:cat>
          <c:val>
            <c:numRef>
              <c:f>'/data/月报卡核对/2023年3月/[统计图表2023.3月.xlsx]规模工业'!$B$11:$B$22</c:f>
              <c:numCache>
                <c:formatCode>General</c:formatCode>
                <c:ptCount val="12"/>
                <c:pt idx="0">
                  <c:v>13.8</c:v>
                </c:pt>
                <c:pt idx="1">
                  <c:v>11.6</c:v>
                </c:pt>
                <c:pt idx="2">
                  <c:v>7.7</c:v>
                </c:pt>
                <c:pt idx="3">
                  <c:v>9</c:v>
                </c:pt>
                <c:pt idx="4">
                  <c:v>6.8</c:v>
                </c:pt>
                <c:pt idx="5">
                  <c:v>2.1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-28.9</c:v>
                </c:pt>
                <c:pt idx="11">
                  <c:v>-19.7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312744811"/>
        <c:axId val="906677065"/>
      </c:lineChart>
      <c:catAx>
        <c:axId val="312744811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906677065"/>
        <c:crosses val="autoZero"/>
        <c:auto val="true"/>
        <c:lblAlgn val="ctr"/>
        <c:lblOffset val="100"/>
        <c:noMultiLvlLbl val="false"/>
      </c:catAx>
      <c:valAx>
        <c:axId val="906677065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127448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'/data/月报卡核对/2023年3月/[统计图表2023.3月.xlsx]固定资产投资'!$B$2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'/data/月报卡核对/2023年3月/[统计图表2023.3月.xlsx]固定资产投资'!$A$36:$A$47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2023年
1-2月</c:v>
                </c:pt>
                <c:pt idx="11">
                  <c:v>1-3月</c:v>
                </c:pt>
              </c:strCache>
            </c:strRef>
          </c:cat>
          <c:val>
            <c:numRef>
              <c:f>'/data/月报卡核对/2023年3月/[统计图表2023.3月.xlsx]固定资产投资'!$B$36:$B$47</c:f>
              <c:numCache>
                <c:formatCode>General</c:formatCode>
                <c:ptCount val="12"/>
                <c:pt idx="0">
                  <c:v>10.1</c:v>
                </c:pt>
                <c:pt idx="1">
                  <c:v>9.7</c:v>
                </c:pt>
                <c:pt idx="2">
                  <c:v>9</c:v>
                </c:pt>
                <c:pt idx="3">
                  <c:v>10.3</c:v>
                </c:pt>
                <c:pt idx="4">
                  <c:v>10.4</c:v>
                </c:pt>
                <c:pt idx="5">
                  <c:v>10.5</c:v>
                </c:pt>
                <c:pt idx="6">
                  <c:v>10.2</c:v>
                </c:pt>
                <c:pt idx="7">
                  <c:v>10.7</c:v>
                </c:pt>
                <c:pt idx="8">
                  <c:v>9.8</c:v>
                </c:pt>
                <c:pt idx="9">
                  <c:v>8.1</c:v>
                </c:pt>
                <c:pt idx="10">
                  <c:v>7.9</c:v>
                </c:pt>
                <c:pt idx="11">
                  <c:v>6.7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759910693"/>
        <c:axId val="368320987"/>
      </c:lineChart>
      <c:catAx>
        <c:axId val="759910693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68320987"/>
        <c:crosses val="autoZero"/>
        <c:auto val="true"/>
        <c:lblAlgn val="ctr"/>
        <c:lblOffset val="100"/>
        <c:noMultiLvlLbl val="false"/>
      </c:catAx>
      <c:valAx>
        <c:axId val="36832098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75991069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'/data/月报卡核对/2023年3月/[统计图表2023.3月.xlsx]社会消费品零售总额'!$B$2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'/data/月报卡核对/2023年3月/[统计图表2023.3月.xlsx]社会消费品零售总额'!$A$34:$A$45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2023年
1-2月</c:v>
                </c:pt>
                <c:pt idx="11">
                  <c:v>1-3月</c:v>
                </c:pt>
              </c:strCache>
            </c:strRef>
          </c:cat>
          <c:val>
            <c:numRef>
              <c:f>'/data/月报卡核对/2023年3月/[统计图表2023.3月.xlsx]社会消费品零售总额'!$B$34:$B$45</c:f>
              <c:numCache>
                <c:formatCode>General</c:formatCode>
                <c:ptCount val="12"/>
                <c:pt idx="0">
                  <c:v>2.9</c:v>
                </c:pt>
                <c:pt idx="1">
                  <c:v>0.2</c:v>
                </c:pt>
                <c:pt idx="2">
                  <c:v>-0.4</c:v>
                </c:pt>
                <c:pt idx="3">
                  <c:v>0.2</c:v>
                </c:pt>
                <c:pt idx="4">
                  <c:v>0.9</c:v>
                </c:pt>
                <c:pt idx="5">
                  <c:v>2.2</c:v>
                </c:pt>
                <c:pt idx="6">
                  <c:v>2.9</c:v>
                </c:pt>
                <c:pt idx="7">
                  <c:v>2.8</c:v>
                </c:pt>
                <c:pt idx="8">
                  <c:v>2.1</c:v>
                </c:pt>
                <c:pt idx="9">
                  <c:v>2.1</c:v>
                </c:pt>
                <c:pt idx="10">
                  <c:v>5</c:v>
                </c:pt>
                <c:pt idx="11">
                  <c:v>4.9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264812577"/>
        <c:axId val="438243926"/>
      </c:lineChart>
      <c:catAx>
        <c:axId val="264812577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38243926"/>
        <c:crosses val="autoZero"/>
        <c:auto val="true"/>
        <c:lblAlgn val="ctr"/>
        <c:lblOffset val="100"/>
        <c:noMultiLvlLbl val="false"/>
      </c:catAx>
      <c:valAx>
        <c:axId val="43824392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481257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全州城镇、农村居民人均可支配收入增速走势图</a:t>
            </a:r>
            <a:endParaRPr lang="zh-CN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'/data/月报卡核对/2023年3月/[统计图表2023.3月.xlsx]居民可支配收入'!$C$5</c:f>
              <c:strCache>
                <c:ptCount val="1"/>
                <c:pt idx="0">
                  <c:v>城镇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Pt>
            <c:idx val="12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4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'/data/月报卡核对/2023年3月/[统计图表2023.3月.xlsx]居民可支配收入'!$A$10:$A$22</c:f>
              <c:strCache>
                <c:ptCount val="13"/>
                <c:pt idx="0">
                  <c:v>2020年
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
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
1季度</c:v>
                </c:pt>
                <c:pt idx="9">
                  <c:v>2季度</c:v>
                </c:pt>
                <c:pt idx="10">
                  <c:v>3季度</c:v>
                </c:pt>
                <c:pt idx="11">
                  <c:v>4季度</c:v>
                </c:pt>
                <c:pt idx="12">
                  <c:v>2023年
1季度</c:v>
                </c:pt>
              </c:strCache>
            </c:strRef>
          </c:cat>
          <c:val>
            <c:numRef>
              <c:f>'/data/月报卡核对/2023年3月/[统计图表2023.3月.xlsx]居民可支配收入'!$C$10:$C$22</c:f>
              <c:numCache>
                <c:formatCode>General</c:formatCode>
                <c:ptCount val="13"/>
                <c:pt idx="0">
                  <c:v>0.9</c:v>
                </c:pt>
                <c:pt idx="1">
                  <c:v>3.5</c:v>
                </c:pt>
                <c:pt idx="2">
                  <c:v>4.1</c:v>
                </c:pt>
                <c:pt idx="3">
                  <c:v>4.1</c:v>
                </c:pt>
                <c:pt idx="4">
                  <c:v>10.1</c:v>
                </c:pt>
                <c:pt idx="5">
                  <c:v>11.2</c:v>
                </c:pt>
                <c:pt idx="6">
                  <c:v>7.9</c:v>
                </c:pt>
                <c:pt idx="7">
                  <c:v>6.9</c:v>
                </c:pt>
                <c:pt idx="8">
                  <c:v>5.6</c:v>
                </c:pt>
                <c:pt idx="9">
                  <c:v>5.2</c:v>
                </c:pt>
                <c:pt idx="10">
                  <c:v>5.7</c:v>
                </c:pt>
                <c:pt idx="11">
                  <c:v>5.5</c:v>
                </c:pt>
                <c:pt idx="12">
                  <c:v>4.7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'/data/月报卡核对/2023年3月/[统计图表2023.3月.xlsx]居民可支配收入'!$D$5</c:f>
              <c:strCache>
                <c:ptCount val="1"/>
                <c:pt idx="0">
                  <c:v>农村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'/data/月报卡核对/2023年3月/[统计图表2023.3月.xlsx]居民可支配收入'!$A$10:$A$22</c:f>
              <c:strCache>
                <c:ptCount val="13"/>
                <c:pt idx="0">
                  <c:v>2020年
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
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
1季度</c:v>
                </c:pt>
                <c:pt idx="9">
                  <c:v>2季度</c:v>
                </c:pt>
                <c:pt idx="10">
                  <c:v>3季度</c:v>
                </c:pt>
                <c:pt idx="11">
                  <c:v>4季度</c:v>
                </c:pt>
                <c:pt idx="12">
                  <c:v>2023年
1季度</c:v>
                </c:pt>
              </c:strCache>
            </c:strRef>
          </c:cat>
          <c:val>
            <c:numRef>
              <c:f>'/data/月报卡核对/2023年3月/[统计图表2023.3月.xlsx]居民可支配收入'!$D$10:$D$22</c:f>
              <c:numCache>
                <c:formatCode>General</c:formatCode>
                <c:ptCount val="13"/>
                <c:pt idx="0">
                  <c:v>4.5</c:v>
                </c:pt>
                <c:pt idx="1">
                  <c:v>8.4</c:v>
                </c:pt>
                <c:pt idx="2">
                  <c:v>10.5</c:v>
                </c:pt>
                <c:pt idx="3">
                  <c:v>11.9</c:v>
                </c:pt>
                <c:pt idx="4">
                  <c:v>14.5</c:v>
                </c:pt>
                <c:pt idx="5">
                  <c:v>13.7</c:v>
                </c:pt>
                <c:pt idx="6">
                  <c:v>10.8</c:v>
                </c:pt>
                <c:pt idx="7">
                  <c:v>9.7</c:v>
                </c:pt>
                <c:pt idx="8">
                  <c:v>6.7</c:v>
                </c:pt>
                <c:pt idx="9">
                  <c:v>5.9</c:v>
                </c:pt>
                <c:pt idx="10">
                  <c:v>6.7</c:v>
                </c:pt>
                <c:pt idx="11">
                  <c:v>6.2</c:v>
                </c:pt>
                <c:pt idx="12">
                  <c:v>5.6</c:v>
                </c:pt>
              </c:numCache>
            </c:numRef>
          </c:val>
          <c:smooth val="true"/>
        </c:ser>
        <c:ser>
          <c:idx val="2"/>
          <c:order val="2"/>
          <c:tx>
            <c:strRef>
              <c:f>'/data/月报卡核对/2023年3月/[统计图表2023.3月.xlsx]居民可支配收入'!$E$5</c:f>
              <c:strCache>
                <c:ptCount val="1"/>
                <c:pt idx="0">
                  <c:v/>
                </c:pt>
              </c:strCache>
            </c:strRef>
          </c:tx>
          <c:dLbls>
            <c:delete val="true"/>
          </c:dLbls>
          <c:cat>
            <c:strRef>
              <c:f>'/data/月报卡核对/2023年3月/[统计图表2023.3月.xlsx]居民可支配收入'!$A$10:$A$22</c:f>
              <c:strCache>
                <c:ptCount val="13"/>
                <c:pt idx="0">
                  <c:v>2020年
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
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
1季度</c:v>
                </c:pt>
                <c:pt idx="9">
                  <c:v>2季度</c:v>
                </c:pt>
                <c:pt idx="10">
                  <c:v>3季度</c:v>
                </c:pt>
                <c:pt idx="11">
                  <c:v>4季度</c:v>
                </c:pt>
                <c:pt idx="12">
                  <c:v>2023年
1季度</c:v>
                </c:pt>
              </c:strCache>
            </c:strRef>
          </c:cat>
          <c:val>
            <c:numRef>
              <c:f>'/data/月报卡核对/2023年3月/[统计图表2023.3月.xlsx]居民可支配收入'!$E$10:$E$22</c:f>
              <c:numCache>
                <c:formatCode>General</c:formatCode>
                <c:ptCount val="13"/>
              </c:numCache>
            </c:numRef>
          </c:val>
          <c:smooth val="fals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843467502"/>
        <c:axId val="327270668"/>
      </c:lineChart>
      <c:catAx>
        <c:axId val="843467502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title>
          <c:layout/>
          <c:overlay val="false"/>
          <c:txPr>
            <a:bodyPr rot="0" spcFirstLastPara="0" vertOverflow="ellipsis" vert="horz" wrap="square" anchor="ctr" anchorCtr="true"/>
            <a:lstStyle/>
            <a:p>
              <a:pPr>
                <a:defRPr lang="zh-CN"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0.00%" sourceLinked="false"/>
        <c:majorTickMark val="out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27270668"/>
        <c:crosses val="autoZero"/>
        <c:auto val="true"/>
        <c:lblAlgn val="ctr"/>
        <c:lblOffset val="100"/>
        <c:tickLblSkip val="1"/>
        <c:noMultiLvlLbl val="false"/>
      </c:catAx>
      <c:valAx>
        <c:axId val="327270668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4346750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true"/>
      </c:legendEntry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61347949654892"/>
          <c:y val="0.0207373271889401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463337393422655"/>
          <c:y val="0.12823943711356"/>
          <c:w val="0.941892001624036"/>
          <c:h val="0.720154153582643"/>
        </c:manualLayout>
      </c:layout>
      <c:lineChart>
        <c:grouping val="standard"/>
        <c:varyColors val="false"/>
        <c:ser>
          <c:idx val="0"/>
          <c:order val="0"/>
          <c:tx>
            <c:strRef>
              <c:f>'/data/月报卡核对/2023年3月/[统计图表2023.3月.xlsx]金融机构存贷款余额'!$B$4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'/data/月报卡核对/2023年3月/[统计图表2023.3月.xlsx]金融机构存贷款余额'!$A$30:$A$41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2023年
1-2月</c:v>
                </c:pt>
                <c:pt idx="11">
                  <c:v>1-3月</c:v>
                </c:pt>
              </c:strCache>
            </c:strRef>
          </c:cat>
          <c:val>
            <c:numRef>
              <c:f>'/data/月报卡核对/2023年3月/[统计图表2023.3月.xlsx]金融机构存贷款余额'!$B$30:$B$41</c:f>
              <c:numCache>
                <c:formatCode>General</c:formatCode>
                <c:ptCount val="12"/>
                <c:pt idx="0">
                  <c:v>13.3</c:v>
                </c:pt>
                <c:pt idx="1">
                  <c:v>12.5</c:v>
                </c:pt>
                <c:pt idx="2">
                  <c:v>12</c:v>
                </c:pt>
                <c:pt idx="3">
                  <c:v>12.8</c:v>
                </c:pt>
                <c:pt idx="4">
                  <c:v>12.7</c:v>
                </c:pt>
                <c:pt idx="5">
                  <c:v>14.3</c:v>
                </c:pt>
                <c:pt idx="6">
                  <c:v>13.5</c:v>
                </c:pt>
                <c:pt idx="7">
                  <c:v>12</c:v>
                </c:pt>
                <c:pt idx="8">
                  <c:v>15</c:v>
                </c:pt>
                <c:pt idx="9">
                  <c:v>12.2</c:v>
                </c:pt>
                <c:pt idx="10">
                  <c:v>12.5</c:v>
                </c:pt>
                <c:pt idx="11">
                  <c:v>12.8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'/data/月报卡核对/2023年3月/[统计图表2023.3月.xlsx]金融机构存贷款余额'!$C$4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8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'/data/月报卡核对/2023年3月/[统计图表2023.3月.xlsx]金融机构存贷款余额'!$A$30:$A$41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2023年
1-2月</c:v>
                </c:pt>
                <c:pt idx="11">
                  <c:v>1-3月</c:v>
                </c:pt>
              </c:strCache>
            </c:strRef>
          </c:cat>
          <c:val>
            <c:numRef>
              <c:f>'/data/月报卡核对/2023年3月/[统计图表2023.3月.xlsx]金融机构存贷款余额'!$C$30:$C$41</c:f>
              <c:numCache>
                <c:formatCode>General</c:formatCode>
                <c:ptCount val="12"/>
                <c:pt idx="0">
                  <c:v>9.2</c:v>
                </c:pt>
                <c:pt idx="1">
                  <c:v>10.6</c:v>
                </c:pt>
                <c:pt idx="2">
                  <c:v>10.8</c:v>
                </c:pt>
                <c:pt idx="3">
                  <c:v>12.3</c:v>
                </c:pt>
                <c:pt idx="4">
                  <c:v>12.4</c:v>
                </c:pt>
                <c:pt idx="5">
                  <c:v>12.6</c:v>
                </c:pt>
                <c:pt idx="6">
                  <c:v>12.2</c:v>
                </c:pt>
                <c:pt idx="7">
                  <c:v>11.6</c:v>
                </c:pt>
                <c:pt idx="8">
                  <c:v>10.2</c:v>
                </c:pt>
                <c:pt idx="9">
                  <c:v>8.6</c:v>
                </c:pt>
                <c:pt idx="10">
                  <c:v>8.6</c:v>
                </c:pt>
                <c:pt idx="11">
                  <c:v>9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426796786"/>
        <c:axId val="564907797"/>
      </c:lineChart>
      <c:catAx>
        <c:axId val="426796786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564907797"/>
        <c:crosses val="autoZero"/>
        <c:auto val="true"/>
        <c:lblAlgn val="ctr"/>
        <c:lblOffset val="100"/>
        <c:noMultiLvlLbl val="false"/>
      </c:catAx>
      <c:valAx>
        <c:axId val="56490779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2679678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127000</xdr:rowOff>
    </xdr:to>
    <xdr:graphicFrame>
      <xdr:nvGraphicFramePr>
        <xdr:cNvPr id="2" name="图表 1"/>
        <xdr:cNvGraphicFramePr/>
      </xdr:nvGraphicFramePr>
      <xdr:xfrm>
        <a:off x="0" y="0"/>
        <a:ext cx="7572375" cy="4527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647065</xdr:colOff>
      <xdr:row>41</xdr:row>
      <xdr:rowOff>80010</xdr:rowOff>
    </xdr:to>
    <xdr:graphicFrame>
      <xdr:nvGraphicFramePr>
        <xdr:cNvPr id="3" name="图表 2"/>
        <xdr:cNvGraphicFramePr/>
      </xdr:nvGraphicFramePr>
      <xdr:xfrm>
        <a:off x="0" y="4800600"/>
        <a:ext cx="7505065" cy="3480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666115</xdr:colOff>
      <xdr:row>62</xdr:row>
      <xdr:rowOff>133985</xdr:rowOff>
    </xdr:to>
    <xdr:graphicFrame>
      <xdr:nvGraphicFramePr>
        <xdr:cNvPr id="4" name="图表 2"/>
        <xdr:cNvGraphicFramePr/>
      </xdr:nvGraphicFramePr>
      <xdr:xfrm>
        <a:off x="0" y="8401050"/>
        <a:ext cx="7524115" cy="41344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655955</xdr:colOff>
      <xdr:row>86</xdr:row>
      <xdr:rowOff>0</xdr:rowOff>
    </xdr:to>
    <xdr:graphicFrame>
      <xdr:nvGraphicFramePr>
        <xdr:cNvPr id="5" name="图表 2"/>
        <xdr:cNvGraphicFramePr/>
      </xdr:nvGraphicFramePr>
      <xdr:xfrm>
        <a:off x="0" y="12801600"/>
        <a:ext cx="7513955" cy="4400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664845</xdr:colOff>
      <xdr:row>109</xdr:row>
      <xdr:rowOff>38735</xdr:rowOff>
    </xdr:to>
    <xdr:graphicFrame>
      <xdr:nvGraphicFramePr>
        <xdr:cNvPr id="6" name="图表 5"/>
        <xdr:cNvGraphicFramePr/>
      </xdr:nvGraphicFramePr>
      <xdr:xfrm>
        <a:off x="0" y="17402175"/>
        <a:ext cx="7522845" cy="44392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11</xdr:col>
      <xdr:colOff>28575</xdr:colOff>
      <xdr:row>134</xdr:row>
      <xdr:rowOff>39370</xdr:rowOff>
    </xdr:to>
    <xdr:graphicFrame>
      <xdr:nvGraphicFramePr>
        <xdr:cNvPr id="7" name="图表 1"/>
        <xdr:cNvGraphicFramePr/>
      </xdr:nvGraphicFramePr>
      <xdr:xfrm>
        <a:off x="0" y="22002750"/>
        <a:ext cx="7572375" cy="483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0.00880503144654088</cdr:x>
      <cdr:y>0.031769163509181</cdr:y>
    </cdr:from>
    <cdr:to>
      <cdr:x>0.0427672955974843</cdr:x>
      <cdr:y>0.0798600990964733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66675" y="138390"/>
          <a:ext cx="257175" cy="209489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0.00858252778028729</cdr:x>
      <cdr:y>0.0186884071161275</cdr:y>
    </cdr:from>
    <cdr:to>
      <cdr:x>0.0570963953383323</cdr:x>
      <cdr:y>0.0922637068369353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60325" y="65863"/>
          <a:ext cx="340995" cy="259298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0.0284900284900285</cdr:y>
    </cdr:from>
    <cdr:to>
      <cdr:x>0.0403645833333333</cdr:x>
      <cdr:y>0.113960113960114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18045"/>
          <a:ext cx="295275" cy="35413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0.00144927536231884</cdr:x>
      <cdr:y>0.0234137622877569</cdr:y>
    </cdr:from>
    <cdr:to>
      <cdr:x>0.0449275362318841</cdr:x>
      <cdr:y>0.102055406613047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16" y="161"/>
          <a:ext cx="466" cy="541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solidFill>
                <a:sysClr val="windowText" lastClr="000000"/>
              </a:solidFill>
            </a:rPr>
            <a:t>%</a:t>
          </a:r>
          <a:endParaRPr lang="en-US" altLang="zh-CN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0.00598802395209581</cdr:x>
      <cdr:y>0.0323371647509579</cdr:y>
    </cdr:from>
    <cdr:to>
      <cdr:x>0.0432286112706095</cdr:x>
      <cdr:y>0.0875095785440613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73" y="220"/>
          <a:ext cx="454" cy="3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 </a:t>
          </a:r>
          <a:endParaRPr lang="en-US" altLang="zh-CN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0.0322793148880105</cdr:y>
    </cdr:from>
    <cdr:to>
      <cdr:x>0.0391392610637434</cdr:x>
      <cdr:y>0.106324110671937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60207"/>
          <a:ext cx="306070" cy="367496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6680;&#23545;/&#25968;&#25454;&#26657;&#235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6680;&#23545;/2023&#24180;3&#26376;/&#32479;&#35745;&#22270;&#34920;2023.3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说明"/>
      <sheetName val="1-1 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2-1"/>
      <sheetName val="2-2"/>
      <sheetName val="2-3"/>
      <sheetName val="2-4"/>
      <sheetName val="2-5"/>
      <sheetName val="2-6"/>
      <sheetName val="2-7 "/>
      <sheetName val="2-8"/>
      <sheetName val="2-9"/>
      <sheetName val="2-10"/>
      <sheetName val="2-11"/>
      <sheetName val="2-12"/>
      <sheetName val="2-13"/>
      <sheetName val="2-14"/>
      <sheetName val="2-15"/>
      <sheetName val="2-16"/>
      <sheetName val="2-17"/>
      <sheetName val="2-18"/>
      <sheetName val="2-19"/>
      <sheetName val="2-20"/>
      <sheetName val="2-21"/>
      <sheetName val="2-22"/>
      <sheetName val="2-23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"/>
      <sheetName val="3-13"/>
      <sheetName val="GDP"/>
      <sheetName val="规模工业图"/>
      <sheetName val="固定资产投资"/>
      <sheetName val="社零"/>
      <sheetName val="财政"/>
      <sheetName val="居民收入"/>
      <sheetName val="存贷款余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分县市区财政总收入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居民可支配收入"/>
      <sheetName val="金融机构存贷款余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表1" displayName="表1" ref="B4:H59" totalsRowShown="0">
  <autoFilter ref="B4:H59"/>
  <tableColumns count="7">
    <tableColumn id="1" name="序号" dataDxfId="0"/>
    <tableColumn id="2" name="表号" dataDxfId="1"/>
    <tableColumn id="3" name="表名" dataDxfId="2"/>
    <tableColumn id="4" name="数据收集责任科室" dataDxfId="3"/>
    <tableColumn id="5" name="涉及专业或部门" dataDxfId="4"/>
    <tableColumn id="6" name="完成情况" dataDxfId="5"/>
    <tableColumn id="7" name="备注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A5:D20" totalsRowShown="0">
  <tableColumns count="4">
    <tableColumn id="1" name="客货运输换算周转量" dataDxfId="7"/>
    <tableColumn id="2" name="亿吨公里" dataDxfId="8"/>
    <tableColumn id="3" name="3.5 " dataDxfId="9"/>
    <tableColumn id="4" name="4.9 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59"/>
  <sheetViews>
    <sheetView topLeftCell="A9" workbookViewId="0">
      <selection activeCell="H16" sqref="H16"/>
    </sheetView>
  </sheetViews>
  <sheetFormatPr defaultColWidth="9" defaultRowHeight="15.75" outlineLevelCol="7"/>
  <cols>
    <col min="2" max="2" width="9" style="435"/>
    <col min="3" max="3" width="9" style="436"/>
    <col min="4" max="4" width="48.375" style="435" customWidth="true"/>
    <col min="5" max="5" width="17.125" style="435" customWidth="true"/>
    <col min="6" max="6" width="19.125" style="435" customWidth="true"/>
    <col min="7" max="7" width="9" style="435"/>
    <col min="8" max="8" width="15" style="435" customWidth="true"/>
    <col min="9" max="9" width="29.625" style="435" customWidth="true"/>
    <col min="10" max="11" width="9" style="435"/>
    <col min="12" max="12" width="15" style="435" customWidth="true"/>
    <col min="13" max="13" width="9" style="435"/>
    <col min="14" max="14" width="5.375" style="435" customWidth="true"/>
    <col min="15" max="15" width="48.375" style="435" customWidth="true"/>
    <col min="16" max="255" width="9" style="435"/>
  </cols>
  <sheetData>
    <row r="1" s="435" customFormat="true" ht="13.5" spans="3:3">
      <c r="C1" s="436"/>
    </row>
    <row r="2" s="435" customFormat="true" ht="20.25" spans="2:8">
      <c r="B2" s="437" t="s">
        <v>0</v>
      </c>
      <c r="C2" s="437"/>
      <c r="D2" s="437"/>
      <c r="E2" s="437"/>
      <c r="F2" s="437"/>
      <c r="G2" s="437"/>
      <c r="H2" s="437"/>
    </row>
    <row r="3" s="435" customFormat="true" ht="13.5" spans="3:3">
      <c r="C3" s="436"/>
    </row>
    <row r="4" s="435" customFormat="true" ht="13.5" spans="2:8">
      <c r="B4" s="438" t="s">
        <v>1</v>
      </c>
      <c r="C4" s="439" t="s">
        <v>2</v>
      </c>
      <c r="D4" s="438" t="s">
        <v>3</v>
      </c>
      <c r="E4" s="442" t="s">
        <v>4</v>
      </c>
      <c r="F4" s="442" t="s">
        <v>5</v>
      </c>
      <c r="G4" s="438" t="s">
        <v>6</v>
      </c>
      <c r="H4" s="438" t="s">
        <v>7</v>
      </c>
    </row>
    <row r="5" s="435" customFormat="true" ht="13.5" spans="2:8">
      <c r="B5" s="440">
        <v>1</v>
      </c>
      <c r="C5" s="441" t="s">
        <v>8</v>
      </c>
      <c r="D5" s="440" t="str">
        <f>'1-1 '!$A$1</f>
        <v>全州主要经济指标</v>
      </c>
      <c r="E5" s="443" t="s">
        <v>9</v>
      </c>
      <c r="F5" s="443" t="s">
        <v>10</v>
      </c>
      <c r="G5" s="440">
        <v>1</v>
      </c>
      <c r="H5" s="440"/>
    </row>
    <row r="6" s="435" customFormat="true" ht="13.5" spans="2:8">
      <c r="B6" s="440">
        <v>2</v>
      </c>
      <c r="C6" s="441" t="s">
        <v>11</v>
      </c>
      <c r="D6" s="440" t="str">
        <f>'1-2'!A1</f>
        <v>地区生产总值</v>
      </c>
      <c r="E6" s="443" t="s">
        <v>9</v>
      </c>
      <c r="F6" s="443" t="s">
        <v>12</v>
      </c>
      <c r="G6" s="440">
        <v>1</v>
      </c>
      <c r="H6" s="440"/>
    </row>
    <row r="7" s="435" customFormat="true" ht="13.5" spans="2:8">
      <c r="B7" s="440">
        <v>3</v>
      </c>
      <c r="C7" s="441" t="s">
        <v>13</v>
      </c>
      <c r="D7" s="440" t="str">
        <f>'1-3'!A1</f>
        <v>农业生产</v>
      </c>
      <c r="E7" s="443" t="s">
        <v>14</v>
      </c>
      <c r="F7" s="443" t="s">
        <v>15</v>
      </c>
      <c r="G7" s="440">
        <v>1</v>
      </c>
      <c r="H7" s="440"/>
    </row>
    <row r="8" s="435" customFormat="true" ht="13.5" spans="2:8">
      <c r="B8" s="440">
        <v>4</v>
      </c>
      <c r="C8" s="441" t="s">
        <v>16</v>
      </c>
      <c r="D8" s="440" t="str">
        <f>'1-4'!A1</f>
        <v>规模工业增加值</v>
      </c>
      <c r="E8" s="443" t="s">
        <v>17</v>
      </c>
      <c r="F8" s="443" t="s">
        <v>18</v>
      </c>
      <c r="G8" s="440">
        <v>1</v>
      </c>
      <c r="H8" s="440"/>
    </row>
    <row r="9" s="435" customFormat="true" ht="13.5" spans="2:8">
      <c r="B9" s="440">
        <v>5</v>
      </c>
      <c r="C9" s="441" t="s">
        <v>19</v>
      </c>
      <c r="D9" s="440" t="str">
        <f>'1-5'!A1</f>
        <v>规模工业大类行业增加值</v>
      </c>
      <c r="E9" s="443" t="s">
        <v>17</v>
      </c>
      <c r="F9" s="443" t="s">
        <v>18</v>
      </c>
      <c r="G9" s="440">
        <v>1</v>
      </c>
      <c r="H9" s="440"/>
    </row>
    <row r="10" s="435" customFormat="true" ht="13.5" spans="2:8">
      <c r="B10" s="440">
        <v>6</v>
      </c>
      <c r="C10" s="441" t="s">
        <v>20</v>
      </c>
      <c r="D10" s="440" t="str">
        <f>'1-6'!A1</f>
        <v>规模工业主要产品产量</v>
      </c>
      <c r="E10" s="443" t="s">
        <v>17</v>
      </c>
      <c r="F10" s="443" t="s">
        <v>18</v>
      </c>
      <c r="G10" s="440">
        <v>1</v>
      </c>
      <c r="H10" s="440"/>
    </row>
    <row r="11" s="435" customFormat="true" ht="13.5" spans="2:8">
      <c r="B11" s="440">
        <v>7</v>
      </c>
      <c r="C11" s="441" t="s">
        <v>21</v>
      </c>
      <c r="D11" s="440" t="str">
        <f>'1-7'!A1</f>
        <v>交通运输和邮电</v>
      </c>
      <c r="E11" s="443" t="s">
        <v>22</v>
      </c>
      <c r="F11" s="443" t="s">
        <v>23</v>
      </c>
      <c r="G11" s="440">
        <v>1</v>
      </c>
      <c r="H11" s="440"/>
    </row>
    <row r="12" s="435" customFormat="true" ht="13.5" spans="2:8">
      <c r="B12" s="440">
        <v>8</v>
      </c>
      <c r="C12" s="441" t="s">
        <v>24</v>
      </c>
      <c r="D12" s="440" t="str">
        <f>'1-8'!A1</f>
        <v>规模以上服务业营业收入</v>
      </c>
      <c r="E12" s="443" t="s">
        <v>22</v>
      </c>
      <c r="F12" s="443" t="s">
        <v>25</v>
      </c>
      <c r="G12" s="440">
        <v>1</v>
      </c>
      <c r="H12" s="440"/>
    </row>
    <row r="13" s="435" customFormat="true" ht="13.5" spans="2:8">
      <c r="B13" s="440">
        <v>9</v>
      </c>
      <c r="C13" s="441" t="s">
        <v>26</v>
      </c>
      <c r="D13" s="440" t="str">
        <f>'1-9'!A1</f>
        <v>固定资产投资</v>
      </c>
      <c r="E13" s="443" t="s">
        <v>17</v>
      </c>
      <c r="F13" s="443" t="s">
        <v>27</v>
      </c>
      <c r="G13" s="440">
        <v>1</v>
      </c>
      <c r="H13" s="440"/>
    </row>
    <row r="14" s="435" customFormat="true" ht="13.5" spans="2:8">
      <c r="B14" s="440">
        <v>10</v>
      </c>
      <c r="C14" s="441" t="s">
        <v>28</v>
      </c>
      <c r="D14" s="440" t="str">
        <f>'1-10'!A1</f>
        <v>各行业固定资产投资</v>
      </c>
      <c r="E14" s="443" t="s">
        <v>17</v>
      </c>
      <c r="F14" s="443" t="s">
        <v>27</v>
      </c>
      <c r="G14" s="440">
        <v>1</v>
      </c>
      <c r="H14" s="440"/>
    </row>
    <row r="15" s="435" customFormat="true" ht="13.5" spans="2:8">
      <c r="B15" s="440">
        <v>11</v>
      </c>
      <c r="C15" s="441" t="s">
        <v>29</v>
      </c>
      <c r="D15" s="440" t="str">
        <f>'1-11'!A1</f>
        <v>施工项目</v>
      </c>
      <c r="E15" s="443" t="s">
        <v>17</v>
      </c>
      <c r="F15" s="443" t="s">
        <v>27</v>
      </c>
      <c r="G15" s="440">
        <v>1</v>
      </c>
      <c r="H15" s="440"/>
    </row>
    <row r="16" s="435" customFormat="true" ht="13.5" spans="2:8">
      <c r="B16" s="440">
        <v>12</v>
      </c>
      <c r="C16" s="441" t="s">
        <v>30</v>
      </c>
      <c r="D16" s="440" t="str">
        <f>'1-12'!A1</f>
        <v>贸易、内联引资和旅游</v>
      </c>
      <c r="E16" s="443" t="s">
        <v>17</v>
      </c>
      <c r="F16" s="443" t="s">
        <v>31</v>
      </c>
      <c r="G16" s="440">
        <v>1</v>
      </c>
      <c r="H16" s="440" t="s">
        <v>32</v>
      </c>
    </row>
    <row r="17" s="435" customFormat="true" ht="13.5" spans="2:8">
      <c r="B17" s="440">
        <v>13</v>
      </c>
      <c r="C17" s="441" t="s">
        <v>33</v>
      </c>
      <c r="D17" s="440" t="str">
        <f>'1-13'!A1</f>
        <v>限额以上法人批发和零售商品零售额</v>
      </c>
      <c r="E17" s="443" t="s">
        <v>17</v>
      </c>
      <c r="F17" s="443" t="s">
        <v>34</v>
      </c>
      <c r="G17" s="440">
        <v>1</v>
      </c>
      <c r="H17" s="440"/>
    </row>
    <row r="18" s="435" customFormat="true" ht="13.5" spans="2:8">
      <c r="B18" s="440">
        <v>14</v>
      </c>
      <c r="C18" s="441" t="s">
        <v>35</v>
      </c>
      <c r="D18" s="440" t="str">
        <f>'1-14'!A1</f>
        <v>高新技术产业</v>
      </c>
      <c r="E18" s="443" t="s">
        <v>36</v>
      </c>
      <c r="F18" s="443" t="s">
        <v>37</v>
      </c>
      <c r="G18" s="440">
        <v>1</v>
      </c>
      <c r="H18" s="440"/>
    </row>
    <row r="19" s="435" customFormat="true" ht="13.5" spans="2:8">
      <c r="B19" s="440">
        <v>15</v>
      </c>
      <c r="C19" s="441" t="s">
        <v>38</v>
      </c>
      <c r="D19" s="440" t="str">
        <f>'1-15'!A1</f>
        <v>劳动工资总额</v>
      </c>
      <c r="E19" s="443" t="s">
        <v>36</v>
      </c>
      <c r="F19" s="443" t="s">
        <v>39</v>
      </c>
      <c r="G19" s="440">
        <v>1</v>
      </c>
      <c r="H19" s="440"/>
    </row>
    <row r="20" s="435" customFormat="true" ht="13.5" spans="2:8">
      <c r="B20" s="440">
        <v>16</v>
      </c>
      <c r="C20" s="441" t="s">
        <v>40</v>
      </c>
      <c r="D20" s="440" t="str">
        <f>'1-16'!A1</f>
        <v>财政总收入</v>
      </c>
      <c r="E20" s="443" t="s">
        <v>9</v>
      </c>
      <c r="F20" s="443" t="s">
        <v>41</v>
      </c>
      <c r="G20" s="440">
        <v>1</v>
      </c>
      <c r="H20" s="440"/>
    </row>
    <row r="21" s="435" customFormat="true" ht="13.5" spans="2:8">
      <c r="B21" s="440">
        <v>17</v>
      </c>
      <c r="C21" s="441" t="s">
        <v>42</v>
      </c>
      <c r="D21" s="440" t="str">
        <f>'1-17'!A1</f>
        <v>财政总支出</v>
      </c>
      <c r="E21" s="443" t="s">
        <v>9</v>
      </c>
      <c r="F21" s="443" t="s">
        <v>41</v>
      </c>
      <c r="G21" s="440">
        <v>1</v>
      </c>
      <c r="H21" s="440"/>
    </row>
    <row r="22" s="435" customFormat="true" ht="13.5" spans="2:8">
      <c r="B22" s="440">
        <v>18</v>
      </c>
      <c r="C22" s="441" t="s">
        <v>43</v>
      </c>
      <c r="D22" s="440" t="str">
        <f>'1-18'!A1</f>
        <v>金融机构本外币存贷款余额</v>
      </c>
      <c r="E22" s="443" t="s">
        <v>9</v>
      </c>
      <c r="F22" s="443" t="s">
        <v>44</v>
      </c>
      <c r="G22" s="440">
        <v>1</v>
      </c>
      <c r="H22" s="440"/>
    </row>
    <row r="23" s="435" customFormat="true" ht="13.5" spans="2:8">
      <c r="B23" s="440">
        <v>19</v>
      </c>
      <c r="C23" s="441" t="s">
        <v>45</v>
      </c>
      <c r="D23" s="440" t="str">
        <f>'1-19'!A1</f>
        <v>城乡居民收支与物价</v>
      </c>
      <c r="E23" s="443" t="s">
        <v>9</v>
      </c>
      <c r="F23" s="443" t="s">
        <v>46</v>
      </c>
      <c r="G23" s="440">
        <v>1</v>
      </c>
      <c r="H23" s="440"/>
    </row>
    <row r="24" s="435" customFormat="true" ht="13.5" spans="2:8">
      <c r="B24" s="440">
        <v>20</v>
      </c>
      <c r="C24" s="441" t="s">
        <v>47</v>
      </c>
      <c r="D24" s="440" t="str">
        <f>'2-1'!A1</f>
        <v>分县市区地区生产总值</v>
      </c>
      <c r="E24" s="443" t="s">
        <v>9</v>
      </c>
      <c r="F24" s="443" t="s">
        <v>12</v>
      </c>
      <c r="G24" s="440">
        <v>1</v>
      </c>
      <c r="H24" s="440"/>
    </row>
    <row r="25" s="435" customFormat="true" ht="13.5" spans="2:8">
      <c r="B25" s="440">
        <v>21</v>
      </c>
      <c r="C25" s="441" t="s">
        <v>48</v>
      </c>
      <c r="D25" s="440" t="str">
        <f>'2-2'!A1</f>
        <v>分县市区第一产业增加值</v>
      </c>
      <c r="E25" s="443" t="s">
        <v>9</v>
      </c>
      <c r="F25" s="443" t="s">
        <v>12</v>
      </c>
      <c r="G25" s="440">
        <v>1</v>
      </c>
      <c r="H25" s="440"/>
    </row>
    <row r="26" s="435" customFormat="true" ht="13.5" spans="2:8">
      <c r="B26" s="440">
        <v>22</v>
      </c>
      <c r="C26" s="441" t="s">
        <v>49</v>
      </c>
      <c r="D26" s="440" t="str">
        <f>'2-3'!A1</f>
        <v>分县市区第二产业增加值</v>
      </c>
      <c r="E26" s="443" t="s">
        <v>9</v>
      </c>
      <c r="F26" s="443" t="s">
        <v>12</v>
      </c>
      <c r="G26" s="440">
        <v>1</v>
      </c>
      <c r="H26" s="440"/>
    </row>
    <row r="27" spans="2:8">
      <c r="B27" s="440">
        <v>23</v>
      </c>
      <c r="C27" s="441" t="s">
        <v>50</v>
      </c>
      <c r="D27" s="440" t="str">
        <f>'2-4'!A1</f>
        <v>分县市区第三产业增加值</v>
      </c>
      <c r="E27" s="443" t="s">
        <v>9</v>
      </c>
      <c r="F27" s="443" t="s">
        <v>12</v>
      </c>
      <c r="G27" s="440">
        <v>1</v>
      </c>
      <c r="H27" s="440"/>
    </row>
    <row r="28" spans="2:8">
      <c r="B28" s="440">
        <v>24</v>
      </c>
      <c r="C28" s="441" t="s">
        <v>51</v>
      </c>
      <c r="D28" s="440" t="str">
        <f>'2-5'!A1</f>
        <v>分县市区规模工业增加值</v>
      </c>
      <c r="E28" s="443" t="s">
        <v>17</v>
      </c>
      <c r="F28" s="443" t="s">
        <v>18</v>
      </c>
      <c r="G28" s="440">
        <v>1</v>
      </c>
      <c r="H28" s="440"/>
    </row>
    <row r="29" spans="2:8">
      <c r="B29" s="440">
        <v>25</v>
      </c>
      <c r="C29" s="441" t="s">
        <v>52</v>
      </c>
      <c r="D29" s="440" t="str">
        <f>'2-6'!A1</f>
        <v>分县市区建筑业总产值</v>
      </c>
      <c r="E29" s="443" t="s">
        <v>17</v>
      </c>
      <c r="F29" s="443" t="s">
        <v>53</v>
      </c>
      <c r="G29" s="440">
        <v>1</v>
      </c>
      <c r="H29" s="440"/>
    </row>
    <row r="30" spans="2:8">
      <c r="B30" s="440">
        <v>26</v>
      </c>
      <c r="C30" s="441" t="s">
        <v>54</v>
      </c>
      <c r="D30" s="440" t="str">
        <f>'2-7 '!A1</f>
        <v>分县市规模以上服务业营业收入</v>
      </c>
      <c r="E30" s="443" t="s">
        <v>22</v>
      </c>
      <c r="F30" s="443" t="s">
        <v>25</v>
      </c>
      <c r="G30" s="440">
        <v>1</v>
      </c>
      <c r="H30" s="440"/>
    </row>
    <row r="31" spans="2:8">
      <c r="B31" s="440">
        <v>27</v>
      </c>
      <c r="C31" s="441" t="s">
        <v>55</v>
      </c>
      <c r="D31" s="440" t="str">
        <f>'2-8'!A1</f>
        <v>分县市区固定资产投资</v>
      </c>
      <c r="E31" s="443" t="s">
        <v>17</v>
      </c>
      <c r="F31" s="443" t="s">
        <v>27</v>
      </c>
      <c r="G31" s="440">
        <v>1</v>
      </c>
      <c r="H31" s="440"/>
    </row>
    <row r="32" spans="2:8">
      <c r="B32" s="440">
        <v>28</v>
      </c>
      <c r="C32" s="441" t="s">
        <v>56</v>
      </c>
      <c r="D32" s="440" t="str">
        <f>'2-9'!A1</f>
        <v>分县市区工业投资</v>
      </c>
      <c r="E32" s="443" t="s">
        <v>17</v>
      </c>
      <c r="F32" s="443" t="s">
        <v>27</v>
      </c>
      <c r="G32" s="440">
        <v>1</v>
      </c>
      <c r="H32" s="440"/>
    </row>
    <row r="33" spans="2:8">
      <c r="B33" s="440">
        <v>29</v>
      </c>
      <c r="C33" s="441" t="s">
        <v>57</v>
      </c>
      <c r="D33" s="440" t="str">
        <f>'2-10'!A1</f>
        <v>分县市区房地产开发投资</v>
      </c>
      <c r="E33" s="443" t="s">
        <v>17</v>
      </c>
      <c r="F33" s="443" t="s">
        <v>27</v>
      </c>
      <c r="G33" s="440">
        <v>1</v>
      </c>
      <c r="H33" s="440"/>
    </row>
    <row r="34" spans="2:8">
      <c r="B34" s="440">
        <v>30</v>
      </c>
      <c r="C34" s="441" t="s">
        <v>58</v>
      </c>
      <c r="D34" s="440" t="str">
        <f>'2-11'!A1</f>
        <v>分县市区施工项目</v>
      </c>
      <c r="E34" s="443" t="s">
        <v>17</v>
      </c>
      <c r="F34" s="443" t="s">
        <v>27</v>
      </c>
      <c r="G34" s="440">
        <v>1</v>
      </c>
      <c r="H34" s="440"/>
    </row>
    <row r="35" spans="2:8">
      <c r="B35" s="440">
        <v>31</v>
      </c>
      <c r="C35" s="441" t="s">
        <v>59</v>
      </c>
      <c r="D35" s="440" t="str">
        <f>'2-12'!A1</f>
        <v>分县市区社会消费品零售总额</v>
      </c>
      <c r="E35" s="443" t="s">
        <v>17</v>
      </c>
      <c r="F35" s="443" t="s">
        <v>34</v>
      </c>
      <c r="G35" s="440">
        <v>1</v>
      </c>
      <c r="H35" s="440"/>
    </row>
    <row r="36" spans="2:8">
      <c r="B36" s="440">
        <v>32</v>
      </c>
      <c r="C36" s="441" t="s">
        <v>60</v>
      </c>
      <c r="D36" s="440" t="str">
        <f>'2-13'!A1</f>
        <v>分县市区实际利用内资</v>
      </c>
      <c r="E36" s="443" t="s">
        <v>17</v>
      </c>
      <c r="F36" s="443" t="s">
        <v>61</v>
      </c>
      <c r="G36" s="440">
        <v>1</v>
      </c>
      <c r="H36" s="440"/>
    </row>
    <row r="37" spans="2:8">
      <c r="B37" s="440">
        <v>33</v>
      </c>
      <c r="C37" s="441" t="s">
        <v>62</v>
      </c>
      <c r="D37" s="440" t="str">
        <f>'[1]2-14'!A1</f>
        <v>分县市区财政总收入</v>
      </c>
      <c r="E37" s="443" t="s">
        <v>9</v>
      </c>
      <c r="F37" s="443" t="s">
        <v>41</v>
      </c>
      <c r="G37" s="440">
        <v>2</v>
      </c>
      <c r="H37" s="440" t="s">
        <v>63</v>
      </c>
    </row>
    <row r="38" spans="2:8">
      <c r="B38" s="440">
        <v>34</v>
      </c>
      <c r="C38" s="441" t="s">
        <v>64</v>
      </c>
      <c r="D38" s="440" t="str">
        <f>'2-15'!A1</f>
        <v>分县市区地方财政收入</v>
      </c>
      <c r="E38" s="443" t="s">
        <v>9</v>
      </c>
      <c r="F38" s="443" t="s">
        <v>41</v>
      </c>
      <c r="G38" s="440">
        <v>1</v>
      </c>
      <c r="H38" s="440"/>
    </row>
    <row r="39" spans="2:8">
      <c r="B39" s="440">
        <v>35</v>
      </c>
      <c r="C39" s="441" t="s">
        <v>65</v>
      </c>
      <c r="D39" s="440" t="str">
        <f>'2-16'!A1</f>
        <v>分县市区财政支出</v>
      </c>
      <c r="E39" s="443" t="s">
        <v>9</v>
      </c>
      <c r="F39" s="443" t="s">
        <v>41</v>
      </c>
      <c r="G39" s="440">
        <v>1</v>
      </c>
      <c r="H39" s="440"/>
    </row>
    <row r="40" spans="2:8">
      <c r="B40" s="440">
        <v>36</v>
      </c>
      <c r="C40" s="441" t="s">
        <v>66</v>
      </c>
      <c r="D40" s="440" t="str">
        <f>'2-17'!A1</f>
        <v>分县市金融机构本外币存款余额</v>
      </c>
      <c r="E40" s="443" t="s">
        <v>9</v>
      </c>
      <c r="F40" s="443" t="s">
        <v>44</v>
      </c>
      <c r="G40" s="440">
        <v>1</v>
      </c>
      <c r="H40" s="440"/>
    </row>
    <row r="41" spans="2:8">
      <c r="B41" s="440">
        <v>37</v>
      </c>
      <c r="C41" s="441" t="s">
        <v>67</v>
      </c>
      <c r="D41" s="440" t="str">
        <f>'2-18'!A1</f>
        <v>分县市金融机构本外币贷款余额</v>
      </c>
      <c r="E41" s="443" t="s">
        <v>9</v>
      </c>
      <c r="F41" s="443" t="s">
        <v>44</v>
      </c>
      <c r="G41" s="440">
        <v>1</v>
      </c>
      <c r="H41" s="440"/>
    </row>
    <row r="42" spans="2:8">
      <c r="B42" s="440">
        <v>38</v>
      </c>
      <c r="C42" s="441" t="s">
        <v>68</v>
      </c>
      <c r="D42" s="440" t="str">
        <f>'2-19'!A1</f>
        <v>分县市居民人均可支配收入</v>
      </c>
      <c r="E42" s="443" t="s">
        <v>9</v>
      </c>
      <c r="F42" s="443" t="s">
        <v>46</v>
      </c>
      <c r="G42" s="440">
        <v>1</v>
      </c>
      <c r="H42" s="440"/>
    </row>
    <row r="43" spans="2:8">
      <c r="B43" s="440">
        <v>39</v>
      </c>
      <c r="C43" s="441" t="s">
        <v>69</v>
      </c>
      <c r="D43" s="440" t="str">
        <f>'2-20'!A1</f>
        <v>分县市城镇居民人均可支配收入</v>
      </c>
      <c r="E43" s="443" t="s">
        <v>9</v>
      </c>
      <c r="F43" s="443" t="s">
        <v>46</v>
      </c>
      <c r="G43" s="440">
        <v>1</v>
      </c>
      <c r="H43" s="440"/>
    </row>
    <row r="44" spans="2:8">
      <c r="B44" s="440">
        <v>40</v>
      </c>
      <c r="C44" s="441" t="s">
        <v>70</v>
      </c>
      <c r="D44" s="440" t="str">
        <f>'2-21'!A1</f>
        <v>分县市农村居民人均可支配收入</v>
      </c>
      <c r="E44" s="443" t="s">
        <v>9</v>
      </c>
      <c r="F44" s="443" t="s">
        <v>46</v>
      </c>
      <c r="G44" s="440">
        <v>1</v>
      </c>
      <c r="H44" s="440"/>
    </row>
    <row r="45" spans="2:8">
      <c r="B45" s="440">
        <v>41</v>
      </c>
      <c r="C45" s="441" t="s">
        <v>71</v>
      </c>
      <c r="D45" s="440" t="str">
        <f>'2-22'!A1</f>
        <v>分县市全社会用电量</v>
      </c>
      <c r="E45" s="443" t="s">
        <v>72</v>
      </c>
      <c r="F45" s="443" t="s">
        <v>73</v>
      </c>
      <c r="G45" s="440">
        <v>1</v>
      </c>
      <c r="H45" s="440"/>
    </row>
    <row r="46" spans="2:8">
      <c r="B46" s="440">
        <v>42</v>
      </c>
      <c r="C46" s="441" t="s">
        <v>74</v>
      </c>
      <c r="D46" s="440" t="str">
        <f>'2-23'!A1</f>
        <v>分县市工业用电量</v>
      </c>
      <c r="E46" s="443" t="s">
        <v>72</v>
      </c>
      <c r="F46" s="443" t="s">
        <v>73</v>
      </c>
      <c r="G46" s="440">
        <v>1</v>
      </c>
      <c r="H46" s="440"/>
    </row>
    <row r="47" spans="2:8">
      <c r="B47" s="440">
        <v>43</v>
      </c>
      <c r="C47" s="441" t="s">
        <v>75</v>
      </c>
      <c r="D47" s="440" t="s">
        <v>76</v>
      </c>
      <c r="E47" s="440" t="s">
        <v>9</v>
      </c>
      <c r="F47" s="440" t="s">
        <v>12</v>
      </c>
      <c r="G47" s="440">
        <v>1</v>
      </c>
      <c r="H47" s="440"/>
    </row>
    <row r="48" spans="2:8">
      <c r="B48" s="440">
        <v>44</v>
      </c>
      <c r="C48" s="441" t="s">
        <v>77</v>
      </c>
      <c r="D48" s="440" t="s">
        <v>78</v>
      </c>
      <c r="E48" s="440" t="s">
        <v>17</v>
      </c>
      <c r="F48" s="440" t="s">
        <v>18</v>
      </c>
      <c r="G48" s="440">
        <v>1</v>
      </c>
      <c r="H48" s="440"/>
    </row>
    <row r="49" spans="2:8">
      <c r="B49" s="440">
        <v>45</v>
      </c>
      <c r="C49" s="441" t="s">
        <v>79</v>
      </c>
      <c r="D49" s="440" t="s">
        <v>80</v>
      </c>
      <c r="E49" s="440" t="s">
        <v>17</v>
      </c>
      <c r="F49" s="440" t="s">
        <v>27</v>
      </c>
      <c r="G49" s="440">
        <v>1</v>
      </c>
      <c r="H49" s="440"/>
    </row>
    <row r="50" spans="2:8">
      <c r="B50" s="440">
        <v>46</v>
      </c>
      <c r="C50" s="441" t="s">
        <v>81</v>
      </c>
      <c r="D50" s="440" t="s">
        <v>82</v>
      </c>
      <c r="E50" s="440" t="s">
        <v>17</v>
      </c>
      <c r="F50" s="440" t="s">
        <v>27</v>
      </c>
      <c r="G50" s="440">
        <v>1</v>
      </c>
      <c r="H50" s="440"/>
    </row>
    <row r="51" spans="2:8">
      <c r="B51" s="440">
        <v>47</v>
      </c>
      <c r="C51" s="441" t="s">
        <v>83</v>
      </c>
      <c r="D51" s="440" t="s">
        <v>84</v>
      </c>
      <c r="E51" s="440" t="s">
        <v>22</v>
      </c>
      <c r="F51" s="440" t="s">
        <v>25</v>
      </c>
      <c r="G51" s="440">
        <v>1</v>
      </c>
      <c r="H51" s="440"/>
    </row>
    <row r="52" spans="2:8">
      <c r="B52" s="440">
        <v>48</v>
      </c>
      <c r="C52" s="441" t="s">
        <v>85</v>
      </c>
      <c r="D52" s="440" t="s">
        <v>86</v>
      </c>
      <c r="E52" s="440" t="s">
        <v>17</v>
      </c>
      <c r="F52" s="440" t="s">
        <v>34</v>
      </c>
      <c r="G52" s="440">
        <v>1</v>
      </c>
      <c r="H52" s="440"/>
    </row>
    <row r="53" spans="2:8">
      <c r="B53" s="440">
        <v>49</v>
      </c>
      <c r="C53" s="441" t="s">
        <v>87</v>
      </c>
      <c r="D53" s="440" t="s">
        <v>88</v>
      </c>
      <c r="E53" s="440" t="s">
        <v>9</v>
      </c>
      <c r="F53" s="440" t="s">
        <v>10</v>
      </c>
      <c r="G53" s="440">
        <v>1</v>
      </c>
      <c r="H53" s="440"/>
    </row>
    <row r="54" spans="2:8">
      <c r="B54" s="440">
        <v>50</v>
      </c>
      <c r="C54" s="441" t="s">
        <v>89</v>
      </c>
      <c r="D54" s="440" t="s">
        <v>90</v>
      </c>
      <c r="E54" s="440" t="s">
        <v>17</v>
      </c>
      <c r="F54" s="440" t="s">
        <v>34</v>
      </c>
      <c r="G54" s="440">
        <v>1</v>
      </c>
      <c r="H54" s="440" t="s">
        <v>91</v>
      </c>
    </row>
    <row r="55" spans="2:8">
      <c r="B55" s="440">
        <v>51</v>
      </c>
      <c r="C55" s="441" t="s">
        <v>92</v>
      </c>
      <c r="D55" s="440" t="s">
        <v>93</v>
      </c>
      <c r="E55" s="440" t="s">
        <v>9</v>
      </c>
      <c r="F55" s="440" t="s">
        <v>46</v>
      </c>
      <c r="G55" s="440">
        <v>1</v>
      </c>
      <c r="H55" s="440" t="s">
        <v>91</v>
      </c>
    </row>
    <row r="56" spans="2:8">
      <c r="B56" s="440">
        <v>52</v>
      </c>
      <c r="C56" s="441" t="s">
        <v>94</v>
      </c>
      <c r="D56" s="440" t="s">
        <v>95</v>
      </c>
      <c r="E56" s="440" t="s">
        <v>9</v>
      </c>
      <c r="F56" s="440" t="s">
        <v>46</v>
      </c>
      <c r="G56" s="440">
        <v>1</v>
      </c>
      <c r="H56" s="440"/>
    </row>
    <row r="57" spans="2:8">
      <c r="B57" s="440">
        <v>53</v>
      </c>
      <c r="C57" s="441" t="s">
        <v>96</v>
      </c>
      <c r="D57" s="440" t="s">
        <v>97</v>
      </c>
      <c r="E57" s="440" t="s">
        <v>72</v>
      </c>
      <c r="F57" s="440" t="s">
        <v>98</v>
      </c>
      <c r="G57" s="440">
        <v>1</v>
      </c>
      <c r="H57" s="440"/>
    </row>
    <row r="58" spans="2:8">
      <c r="B58" s="440">
        <v>54</v>
      </c>
      <c r="C58" s="441" t="s">
        <v>99</v>
      </c>
      <c r="D58" s="440" t="s">
        <v>100</v>
      </c>
      <c r="E58" s="440" t="s">
        <v>17</v>
      </c>
      <c r="F58" s="440" t="s">
        <v>34</v>
      </c>
      <c r="G58" s="440">
        <v>1</v>
      </c>
      <c r="H58" s="440" t="s">
        <v>91</v>
      </c>
    </row>
    <row r="59" spans="2:8">
      <c r="B59" s="440">
        <v>55</v>
      </c>
      <c r="C59" s="441" t="s">
        <v>101</v>
      </c>
      <c r="D59" s="440" t="s">
        <v>102</v>
      </c>
      <c r="E59" s="440" t="s">
        <v>72</v>
      </c>
      <c r="F59" s="440" t="s">
        <v>98</v>
      </c>
      <c r="G59" s="440">
        <v>1</v>
      </c>
      <c r="H59" s="440"/>
    </row>
  </sheetData>
  <mergeCells count="1">
    <mergeCell ref="B2:H2"/>
  </mergeCells>
  <pageMargins left="0.75" right="0.75" top="1" bottom="1" header="0.511805555555556" footer="0.511805555555556"/>
  <pageSetup paperSize="9" orientation="portrait"/>
  <headerFooter alignWithMargins="0" scaleWithDoc="0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B27" sqref="B27:B30"/>
    </sheetView>
  </sheetViews>
  <sheetFormatPr defaultColWidth="9" defaultRowHeight="13.5" outlineLevelCol="2"/>
  <cols>
    <col min="1" max="1" width="27.875" style="1" customWidth="true"/>
    <col min="2" max="2" width="24.5" style="1" customWidth="true"/>
    <col min="3" max="3" width="7.125" style="1" customWidth="true"/>
    <col min="4" max="16384" width="9" style="1"/>
  </cols>
  <sheetData>
    <row r="1" ht="24.75" customHeight="true" spans="1:2">
      <c r="A1" s="97" t="s">
        <v>123</v>
      </c>
      <c r="B1" s="97"/>
    </row>
    <row r="2" ht="3.75" customHeight="true" spans="1:2">
      <c r="A2" s="144"/>
      <c r="B2" s="144"/>
    </row>
    <row r="3" ht="20.1" customHeight="true" spans="1:3">
      <c r="A3" s="232" t="s">
        <v>104</v>
      </c>
      <c r="B3" s="233" t="s">
        <v>109</v>
      </c>
      <c r="C3" s="51"/>
    </row>
    <row r="4" ht="20.1" customHeight="true" spans="1:3">
      <c r="A4" s="234"/>
      <c r="B4" s="235" t="s">
        <v>106</v>
      </c>
      <c r="C4" s="51"/>
    </row>
    <row r="5" ht="21" customHeight="true" spans="1:3">
      <c r="A5" s="236" t="s">
        <v>124</v>
      </c>
      <c r="B5" s="237">
        <v>6.8</v>
      </c>
      <c r="C5" s="51"/>
    </row>
    <row r="6" ht="21" customHeight="true" spans="1:3">
      <c r="A6" s="213" t="s">
        <v>342</v>
      </c>
      <c r="B6" s="214"/>
      <c r="C6" s="51"/>
    </row>
    <row r="7" ht="21" customHeight="true" spans="1:3">
      <c r="A7" s="210" t="s">
        <v>343</v>
      </c>
      <c r="B7" s="238">
        <v>57.2</v>
      </c>
      <c r="C7" s="51"/>
    </row>
    <row r="8" ht="21" customHeight="true" spans="1:3">
      <c r="A8" s="213" t="s">
        <v>344</v>
      </c>
      <c r="B8" s="238">
        <v>-14.1</v>
      </c>
      <c r="C8" s="51"/>
    </row>
    <row r="9" ht="21" customHeight="true" spans="1:3">
      <c r="A9" s="210" t="s">
        <v>345</v>
      </c>
      <c r="B9" s="238">
        <v>-22</v>
      </c>
      <c r="C9" s="51"/>
    </row>
    <row r="10" ht="21" customHeight="true" spans="1:3">
      <c r="A10" s="213" t="s">
        <v>346</v>
      </c>
      <c r="B10" s="214"/>
      <c r="C10" s="51"/>
    </row>
    <row r="11" ht="21" customHeight="true" spans="1:3">
      <c r="A11" s="210" t="s">
        <v>347</v>
      </c>
      <c r="B11" s="238">
        <v>9</v>
      </c>
      <c r="C11" s="51"/>
    </row>
    <row r="12" ht="21" customHeight="true" spans="1:3">
      <c r="A12" s="213" t="s">
        <v>348</v>
      </c>
      <c r="B12" s="238">
        <v>6.8</v>
      </c>
      <c r="C12" s="51"/>
    </row>
    <row r="13" ht="21" customHeight="true" spans="1:3">
      <c r="A13" s="210" t="s">
        <v>349</v>
      </c>
      <c r="B13" s="211"/>
      <c r="C13" s="51"/>
    </row>
    <row r="14" ht="21" customHeight="true" spans="1:3">
      <c r="A14" s="213" t="s">
        <v>350</v>
      </c>
      <c r="B14" s="238">
        <v>28.8</v>
      </c>
      <c r="C14" s="51"/>
    </row>
    <row r="15" ht="21" customHeight="true" spans="1:3">
      <c r="A15" s="210" t="s">
        <v>351</v>
      </c>
      <c r="B15" s="238">
        <v>8.7</v>
      </c>
      <c r="C15" s="51"/>
    </row>
    <row r="16" ht="21" customHeight="true" spans="1:3">
      <c r="A16" s="213" t="s">
        <v>352</v>
      </c>
      <c r="B16" s="238">
        <v>5.6</v>
      </c>
      <c r="C16" s="51"/>
    </row>
    <row r="17" ht="21" customHeight="true" spans="1:2">
      <c r="A17" s="151" t="s">
        <v>353</v>
      </c>
      <c r="B17" s="211"/>
    </row>
    <row r="18" ht="21" customHeight="true" spans="1:2">
      <c r="A18" s="151" t="s">
        <v>354</v>
      </c>
      <c r="B18" s="239">
        <v>0.7</v>
      </c>
    </row>
    <row r="19" ht="21" customHeight="true" spans="1:2">
      <c r="A19" s="154" t="s">
        <v>355</v>
      </c>
      <c r="B19" s="238">
        <v>8.7</v>
      </c>
    </row>
    <row r="20" ht="21" customHeight="true" spans="1:2">
      <c r="A20" s="151" t="s">
        <v>356</v>
      </c>
      <c r="B20" s="238">
        <v>4.2</v>
      </c>
    </row>
    <row r="21" ht="21" customHeight="true" spans="1:2">
      <c r="A21" s="154" t="s">
        <v>357</v>
      </c>
      <c r="B21" s="238">
        <v>2.6</v>
      </c>
    </row>
    <row r="22" ht="21" customHeight="true" spans="1:2">
      <c r="A22" s="151" t="s">
        <v>358</v>
      </c>
      <c r="B22" s="238">
        <v>137.8</v>
      </c>
    </row>
    <row r="23" ht="21" customHeight="true" spans="1:2">
      <c r="A23" s="154" t="s">
        <v>359</v>
      </c>
      <c r="B23" s="238">
        <v>89.3</v>
      </c>
    </row>
    <row r="24" ht="21" customHeight="true" spans="1:2">
      <c r="A24" s="151" t="s">
        <v>360</v>
      </c>
      <c r="B24" s="238">
        <v>-2.8</v>
      </c>
    </row>
    <row r="25" ht="21" customHeight="true" spans="1:2">
      <c r="A25" s="154" t="s">
        <v>361</v>
      </c>
      <c r="B25" s="214">
        <v>-32.2</v>
      </c>
    </row>
    <row r="26" ht="21" customHeight="true" spans="1:2">
      <c r="A26" s="151" t="s">
        <v>362</v>
      </c>
      <c r="B26" s="211"/>
    </row>
    <row r="27" ht="21" customHeight="true" spans="1:2">
      <c r="A27" s="154" t="s">
        <v>363</v>
      </c>
      <c r="B27" s="238">
        <v>-0.5</v>
      </c>
    </row>
    <row r="28" ht="21" customHeight="true" spans="1:2">
      <c r="A28" s="240" t="s">
        <v>364</v>
      </c>
      <c r="B28" s="238">
        <v>38.7</v>
      </c>
    </row>
    <row r="29" ht="21" customHeight="true" spans="1:2">
      <c r="A29" s="154" t="s">
        <v>365</v>
      </c>
      <c r="B29" s="238">
        <v>-14.8</v>
      </c>
    </row>
    <row r="30" ht="21" customHeight="true" spans="1:2">
      <c r="A30" s="241" t="s">
        <v>366</v>
      </c>
      <c r="B30" s="242">
        <v>80.1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G11" sqref="G11"/>
    </sheetView>
  </sheetViews>
  <sheetFormatPr defaultColWidth="9" defaultRowHeight="13.5" outlineLevelCol="1"/>
  <cols>
    <col min="1" max="1" width="30.875" style="1" customWidth="true"/>
    <col min="2" max="2" width="24.5" style="1" customWidth="true"/>
    <col min="3" max="3" width="7.125" style="1" customWidth="true"/>
    <col min="4" max="16384" width="9" style="1"/>
  </cols>
  <sheetData>
    <row r="1" ht="24.75" customHeight="true" spans="1:2">
      <c r="A1" s="97" t="s">
        <v>367</v>
      </c>
      <c r="B1" s="97"/>
    </row>
    <row r="2" ht="3.75" customHeight="true" spans="1:2">
      <c r="A2" s="144"/>
      <c r="B2" s="144"/>
    </row>
    <row r="3" ht="20.1" customHeight="true" spans="1:2">
      <c r="A3" s="145" t="s">
        <v>104</v>
      </c>
      <c r="B3" s="229" t="s">
        <v>109</v>
      </c>
    </row>
    <row r="4" ht="20.1" customHeight="true" spans="1:2">
      <c r="A4" s="148"/>
      <c r="B4" s="230" t="s">
        <v>106</v>
      </c>
    </row>
    <row r="5" ht="21.95" customHeight="true" spans="1:2">
      <c r="A5" s="151" t="s">
        <v>368</v>
      </c>
      <c r="B5" s="153">
        <v>23.6</v>
      </c>
    </row>
    <row r="6" ht="21.95" customHeight="true" spans="1:2">
      <c r="A6" s="154" t="s">
        <v>369</v>
      </c>
      <c r="B6" s="156">
        <v>-100</v>
      </c>
    </row>
    <row r="7" ht="21.95" customHeight="true" spans="1:2">
      <c r="A7" s="151" t="s">
        <v>370</v>
      </c>
      <c r="B7" s="153">
        <v>-1</v>
      </c>
    </row>
    <row r="8" ht="21.95" customHeight="true" spans="1:2">
      <c r="A8" s="154" t="s">
        <v>371</v>
      </c>
      <c r="B8" s="156">
        <v>40.6</v>
      </c>
    </row>
    <row r="9" ht="21.95" customHeight="true" spans="1:2">
      <c r="A9" s="151" t="s">
        <v>53</v>
      </c>
      <c r="B9" s="153" t="s">
        <v>120</v>
      </c>
    </row>
    <row r="10" ht="21.95" customHeight="true" spans="1:2">
      <c r="A10" s="154" t="s">
        <v>372</v>
      </c>
      <c r="B10" s="156">
        <v>94.7</v>
      </c>
    </row>
    <row r="11" ht="21.95" customHeight="true" spans="1:2">
      <c r="A11" s="151" t="s">
        <v>373</v>
      </c>
      <c r="B11" s="153">
        <v>39.9</v>
      </c>
    </row>
    <row r="12" ht="21.95" customHeight="true" spans="1:2">
      <c r="A12" s="154" t="s">
        <v>374</v>
      </c>
      <c r="B12" s="156">
        <v>569.8</v>
      </c>
    </row>
    <row r="13" ht="21.95" customHeight="true" spans="1:2">
      <c r="A13" s="151" t="s">
        <v>375</v>
      </c>
      <c r="B13" s="153">
        <v>-5</v>
      </c>
    </row>
    <row r="14" ht="21.95" customHeight="true" spans="1:2">
      <c r="A14" s="154" t="s">
        <v>376</v>
      </c>
      <c r="B14" s="231">
        <v>-100</v>
      </c>
    </row>
    <row r="15" ht="21.95" customHeight="true" spans="1:2">
      <c r="A15" s="151" t="s">
        <v>377</v>
      </c>
      <c r="B15" s="153">
        <v>-31.1</v>
      </c>
    </row>
    <row r="16" ht="21.95" customHeight="true" spans="1:2">
      <c r="A16" s="154" t="s">
        <v>378</v>
      </c>
      <c r="B16" s="156">
        <v>-4.8</v>
      </c>
    </row>
    <row r="17" ht="21.95" customHeight="true" spans="1:2">
      <c r="A17" s="151" t="s">
        <v>379</v>
      </c>
      <c r="B17" s="153">
        <v>-100</v>
      </c>
    </row>
    <row r="18" ht="21.95" customHeight="true" spans="1:2">
      <c r="A18" s="154" t="s">
        <v>380</v>
      </c>
      <c r="B18" s="156">
        <v>97.2</v>
      </c>
    </row>
    <row r="19" ht="21.95" customHeight="true" spans="1:2">
      <c r="A19" s="151" t="s">
        <v>381</v>
      </c>
      <c r="B19" s="153">
        <v>9221.8</v>
      </c>
    </row>
    <row r="20" ht="21.95" customHeight="true" spans="1:2">
      <c r="A20" s="154" t="s">
        <v>335</v>
      </c>
      <c r="B20" s="156">
        <v>-16.6</v>
      </c>
    </row>
    <row r="21" ht="21.95" customHeight="true" spans="1:2">
      <c r="A21" s="151" t="s">
        <v>382</v>
      </c>
      <c r="B21" s="153">
        <v>29.6</v>
      </c>
    </row>
    <row r="22" ht="21.95" customHeight="true" spans="1:2">
      <c r="A22" s="154" t="s">
        <v>383</v>
      </c>
      <c r="B22" s="156">
        <v>-3.4</v>
      </c>
    </row>
    <row r="23" ht="21.95" customHeight="true" spans="1:2">
      <c r="A23" s="151" t="s">
        <v>384</v>
      </c>
      <c r="B23" s="153" t="s">
        <v>120</v>
      </c>
    </row>
    <row r="24" ht="21.95" customHeight="true" spans="1:2">
      <c r="A24" s="157" t="s">
        <v>385</v>
      </c>
      <c r="B24" s="159">
        <v>-38.8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F16" sqref="F16"/>
    </sheetView>
  </sheetViews>
  <sheetFormatPr defaultColWidth="9" defaultRowHeight="13.5" outlineLevelCol="2"/>
  <cols>
    <col min="1" max="1" width="27.875" style="1" customWidth="true"/>
    <col min="2" max="2" width="12.75" style="1" customWidth="true"/>
    <col min="3" max="3" width="11.125" style="1" customWidth="true"/>
    <col min="4" max="16384" width="9" style="1"/>
  </cols>
  <sheetData>
    <row r="1" ht="24.75" customHeight="true" spans="1:3">
      <c r="A1" s="97" t="s">
        <v>386</v>
      </c>
      <c r="B1" s="97"/>
      <c r="C1" s="97"/>
    </row>
    <row r="2" ht="3.75" customHeight="true" spans="1:3">
      <c r="A2" s="144"/>
      <c r="B2" s="144"/>
      <c r="C2" s="144"/>
    </row>
    <row r="3" ht="20.1" customHeight="true" spans="1:3">
      <c r="A3" s="145" t="s">
        <v>104</v>
      </c>
      <c r="B3" s="146" t="s">
        <v>109</v>
      </c>
      <c r="C3" s="147"/>
    </row>
    <row r="4" ht="19.5" customHeight="true" spans="1:3">
      <c r="A4" s="148"/>
      <c r="B4" s="150" t="s">
        <v>387</v>
      </c>
      <c r="C4" s="149"/>
    </row>
    <row r="5" ht="21" customHeight="true" spans="1:3">
      <c r="A5" s="210" t="s">
        <v>388</v>
      </c>
      <c r="B5" s="211">
        <v>-15.4</v>
      </c>
      <c r="C5" s="212"/>
    </row>
    <row r="6" ht="21" customHeight="true" spans="1:3">
      <c r="A6" s="213" t="s">
        <v>389</v>
      </c>
      <c r="B6" s="214">
        <v>26.3</v>
      </c>
      <c r="C6" s="215"/>
    </row>
    <row r="7" ht="21" customHeight="true" spans="1:3">
      <c r="A7" s="210" t="s">
        <v>390</v>
      </c>
      <c r="B7" s="211">
        <v>1</v>
      </c>
      <c r="C7" s="212"/>
    </row>
    <row r="8" ht="21" customHeight="true" spans="1:3">
      <c r="A8" s="213" t="s">
        <v>391</v>
      </c>
      <c r="B8" s="156">
        <v>-47.4</v>
      </c>
      <c r="C8" s="216"/>
    </row>
    <row r="9" ht="18" customHeight="true" spans="1:3">
      <c r="A9" s="217"/>
      <c r="B9" s="217"/>
      <c r="C9" s="217"/>
    </row>
    <row r="10" ht="24.75" customHeight="true" spans="1:3">
      <c r="A10" s="218" t="s">
        <v>392</v>
      </c>
      <c r="B10" s="218"/>
      <c r="C10" s="218"/>
    </row>
    <row r="11" ht="4.5" customHeight="true" spans="1:3">
      <c r="A11" s="219"/>
      <c r="B11" s="219"/>
      <c r="C11" s="219"/>
    </row>
    <row r="12" ht="19.5" customHeight="true" spans="1:3">
      <c r="A12" s="220" t="s">
        <v>104</v>
      </c>
      <c r="B12" s="221" t="s">
        <v>106</v>
      </c>
      <c r="C12" s="222"/>
    </row>
    <row r="13" ht="18" customHeight="true" spans="1:3">
      <c r="A13" s="223"/>
      <c r="B13" s="224" t="s">
        <v>108</v>
      </c>
      <c r="C13" s="225" t="s">
        <v>109</v>
      </c>
    </row>
    <row r="14" ht="21" customHeight="true" spans="1:3">
      <c r="A14" s="210" t="s">
        <v>393</v>
      </c>
      <c r="B14" s="152">
        <v>179074</v>
      </c>
      <c r="C14" s="153">
        <v>-32.2174655265738</v>
      </c>
    </row>
    <row r="15" ht="21" customHeight="true" spans="1:3">
      <c r="A15" s="213" t="s">
        <v>394</v>
      </c>
      <c r="B15" s="155">
        <v>140187</v>
      </c>
      <c r="C15" s="214">
        <v>-28.9</v>
      </c>
    </row>
    <row r="16" ht="21" customHeight="true" spans="1:3">
      <c r="A16" s="210" t="s">
        <v>395</v>
      </c>
      <c r="B16" s="226">
        <v>950.5934</v>
      </c>
      <c r="C16" s="211">
        <v>-23.7</v>
      </c>
    </row>
    <row r="17" ht="21" customHeight="true" spans="1:3">
      <c r="A17" s="213" t="s">
        <v>396</v>
      </c>
      <c r="B17" s="226">
        <v>17.8856</v>
      </c>
      <c r="C17" s="214">
        <v>-67.1</v>
      </c>
    </row>
    <row r="18" ht="21" customHeight="true" spans="1:3">
      <c r="A18" s="210" t="s">
        <v>397</v>
      </c>
      <c r="B18" s="226">
        <v>75.6262</v>
      </c>
      <c r="C18" s="211">
        <v>35.9</v>
      </c>
    </row>
    <row r="19" ht="21" customHeight="true" spans="1:3">
      <c r="A19" s="213" t="s">
        <v>394</v>
      </c>
      <c r="B19" s="226">
        <v>49.3383</v>
      </c>
      <c r="C19" s="214">
        <v>15.5</v>
      </c>
    </row>
    <row r="20" ht="21" customHeight="true" spans="1:3">
      <c r="A20" s="210" t="s">
        <v>398</v>
      </c>
      <c r="B20" s="226">
        <v>44.7843</v>
      </c>
      <c r="C20" s="1">
        <v>3.4</v>
      </c>
    </row>
    <row r="21" ht="21" customHeight="true" spans="1:3">
      <c r="A21" s="213" t="s">
        <v>399</v>
      </c>
      <c r="B21" s="155">
        <v>188487</v>
      </c>
      <c r="C21" s="214">
        <v>-1.4</v>
      </c>
    </row>
    <row r="22" ht="21" customHeight="true" spans="1:3">
      <c r="A22" s="227" t="s">
        <v>400</v>
      </c>
      <c r="B22" s="226">
        <v>107.1063</v>
      </c>
      <c r="C22" s="228">
        <v>128.6</v>
      </c>
    </row>
    <row r="23" spans="1:3">
      <c r="A23" s="51"/>
      <c r="B23" s="51"/>
      <c r="C23" s="51"/>
    </row>
  </sheetData>
  <mergeCells count="14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B12:C12"/>
    <mergeCell ref="A3:A4"/>
    <mergeCell ref="A12:A1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A19" sqref="A19"/>
    </sheetView>
  </sheetViews>
  <sheetFormatPr defaultColWidth="9" defaultRowHeight="13.5" outlineLevelCol="2"/>
  <cols>
    <col min="1" max="1" width="26.75" style="1" customWidth="true"/>
    <col min="2" max="2" width="14.375" style="1" customWidth="true"/>
    <col min="3" max="3" width="10.875" style="1" customWidth="true"/>
    <col min="4" max="4" width="7.125" style="1" customWidth="true"/>
    <col min="5" max="16384" width="9" style="1"/>
  </cols>
  <sheetData>
    <row r="1" ht="24.75" customHeight="true" spans="1:3">
      <c r="A1" s="97" t="s">
        <v>401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189" t="s">
        <v>104</v>
      </c>
      <c r="B3" s="190" t="s">
        <v>106</v>
      </c>
      <c r="C3" s="100"/>
    </row>
    <row r="4" ht="20.1" customHeight="true" spans="1:3">
      <c r="A4" s="191"/>
      <c r="B4" s="192" t="s">
        <v>402</v>
      </c>
      <c r="C4" s="104" t="s">
        <v>109</v>
      </c>
    </row>
    <row r="5" ht="21.95" customHeight="true" spans="1:3">
      <c r="A5" s="193" t="s">
        <v>127</v>
      </c>
      <c r="B5" s="194">
        <v>637253.916089541</v>
      </c>
      <c r="C5" s="195">
        <v>4.9</v>
      </c>
    </row>
    <row r="6" ht="21.95" customHeight="true" spans="1:3">
      <c r="A6" s="196" t="s">
        <v>403</v>
      </c>
      <c r="B6" s="197" t="s">
        <v>120</v>
      </c>
      <c r="C6" s="197" t="s">
        <v>120</v>
      </c>
    </row>
    <row r="7" ht="21.95" customHeight="true" spans="1:3">
      <c r="A7" s="198" t="s">
        <v>404</v>
      </c>
      <c r="B7" s="197" t="s">
        <v>120</v>
      </c>
      <c r="C7" s="197" t="s">
        <v>120</v>
      </c>
    </row>
    <row r="8" ht="21.95" customHeight="true" spans="1:3">
      <c r="A8" s="199" t="s">
        <v>405</v>
      </c>
      <c r="B8" s="197" t="s">
        <v>120</v>
      </c>
      <c r="C8" s="197" t="s">
        <v>120</v>
      </c>
    </row>
    <row r="9" ht="21.95" customHeight="true" spans="1:3">
      <c r="A9" s="198" t="s">
        <v>406</v>
      </c>
      <c r="B9" s="197" t="s">
        <v>120</v>
      </c>
      <c r="C9" s="197" t="s">
        <v>120</v>
      </c>
    </row>
    <row r="10" ht="21.95" customHeight="true" spans="1:3">
      <c r="A10" s="199" t="s">
        <v>407</v>
      </c>
      <c r="B10" s="197" t="s">
        <v>120</v>
      </c>
      <c r="C10" s="197" t="s">
        <v>120</v>
      </c>
    </row>
    <row r="11" ht="21.95" customHeight="true" spans="1:3">
      <c r="A11" s="198" t="s">
        <v>408</v>
      </c>
      <c r="B11" s="197" t="s">
        <v>120</v>
      </c>
      <c r="C11" s="197" t="s">
        <v>120</v>
      </c>
    </row>
    <row r="12" ht="21.95" customHeight="true" spans="1:3">
      <c r="A12" s="199" t="s">
        <v>409</v>
      </c>
      <c r="B12" s="197" t="s">
        <v>120</v>
      </c>
      <c r="C12" s="197" t="s">
        <v>120</v>
      </c>
    </row>
    <row r="13" ht="21.95" customHeight="true" spans="1:3">
      <c r="A13" s="198" t="s">
        <v>410</v>
      </c>
      <c r="B13" s="197" t="s">
        <v>120</v>
      </c>
      <c r="C13" s="197" t="s">
        <v>120</v>
      </c>
    </row>
    <row r="14" ht="21.95" customHeight="true" spans="1:3">
      <c r="A14" s="199" t="s">
        <v>131</v>
      </c>
      <c r="B14" s="200">
        <v>670309.4165</v>
      </c>
      <c r="C14" s="201">
        <v>110.6522</v>
      </c>
    </row>
    <row r="15" ht="21.95" customHeight="true" spans="1:3">
      <c r="A15" s="198" t="s">
        <v>128</v>
      </c>
      <c r="B15" s="202" t="s">
        <v>129</v>
      </c>
      <c r="C15" s="203" t="s">
        <v>130</v>
      </c>
    </row>
    <row r="16" ht="21.95" customHeight="true" spans="1:3">
      <c r="A16" s="199" t="s">
        <v>411</v>
      </c>
      <c r="B16" s="204" t="s">
        <v>412</v>
      </c>
      <c r="C16" s="201" t="s">
        <v>130</v>
      </c>
    </row>
    <row r="17" ht="21.95" customHeight="true" spans="1:3">
      <c r="A17" s="198" t="s">
        <v>413</v>
      </c>
      <c r="B17" s="202" t="s">
        <v>414</v>
      </c>
      <c r="C17" s="203" t="s">
        <v>415</v>
      </c>
    </row>
    <row r="18" ht="21.95" customHeight="true" spans="1:3">
      <c r="A18" s="196" t="s">
        <v>134</v>
      </c>
      <c r="B18" s="205">
        <v>1353.23</v>
      </c>
      <c r="C18" s="206">
        <v>68.71</v>
      </c>
    </row>
    <row r="19" ht="21.95" customHeight="true" spans="1:3">
      <c r="A19" s="207" t="s">
        <v>137</v>
      </c>
      <c r="B19" s="208">
        <v>127.79</v>
      </c>
      <c r="C19" s="209">
        <v>69.21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7" sqref="B7"/>
    </sheetView>
  </sheetViews>
  <sheetFormatPr defaultColWidth="9" defaultRowHeight="13.5" outlineLevelCol="2"/>
  <cols>
    <col min="1" max="1" width="31.25" style="1" customWidth="true"/>
    <col min="2" max="2" width="14.375" style="1" customWidth="true"/>
    <col min="3" max="3" width="10.875" style="1" customWidth="true"/>
    <col min="4" max="4" width="7.125" style="1" customWidth="true"/>
    <col min="5" max="16384" width="9" style="1"/>
  </cols>
  <sheetData>
    <row r="1" ht="24.75" customHeight="true" spans="1:3">
      <c r="A1" s="97" t="s">
        <v>416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84" t="s">
        <v>106</v>
      </c>
      <c r="C3" s="163"/>
    </row>
    <row r="4" ht="20.1" customHeight="true" spans="1:3">
      <c r="A4" s="102"/>
      <c r="B4" s="165" t="s">
        <v>314</v>
      </c>
      <c r="C4" s="166" t="s">
        <v>109</v>
      </c>
    </row>
    <row r="5" ht="27.95" customHeight="true" spans="1:3">
      <c r="A5" s="105" t="s">
        <v>416</v>
      </c>
      <c r="B5" s="185">
        <v>214380.3</v>
      </c>
      <c r="C5" s="107">
        <v>1.5</v>
      </c>
    </row>
    <row r="6" ht="27.95" customHeight="true" spans="1:3">
      <c r="A6" s="108" t="s">
        <v>417</v>
      </c>
      <c r="B6" s="172">
        <v>2224.7</v>
      </c>
      <c r="C6" s="110">
        <v>-30.7</v>
      </c>
    </row>
    <row r="7" ht="27.95" customHeight="true" spans="1:3">
      <c r="A7" s="111" t="s">
        <v>418</v>
      </c>
      <c r="B7" s="174"/>
      <c r="C7" s="107"/>
    </row>
    <row r="8" ht="27.95" customHeight="true" spans="1:3">
      <c r="A8" s="108" t="s">
        <v>419</v>
      </c>
      <c r="B8" s="172">
        <v>17320.8</v>
      </c>
      <c r="C8" s="110">
        <v>3.7</v>
      </c>
    </row>
    <row r="9" ht="27.95" customHeight="true" spans="1:3">
      <c r="A9" s="111" t="s">
        <v>420</v>
      </c>
      <c r="B9" s="174">
        <v>2440.3</v>
      </c>
      <c r="C9" s="107">
        <v>3.7</v>
      </c>
    </row>
    <row r="10" ht="27.95" customHeight="true" spans="1:3">
      <c r="A10" s="108" t="s">
        <v>421</v>
      </c>
      <c r="B10" s="172">
        <v>4540.2</v>
      </c>
      <c r="C10" s="110">
        <v>41.7</v>
      </c>
    </row>
    <row r="11" ht="27.95" customHeight="true" spans="1:3">
      <c r="A11" s="111" t="s">
        <v>422</v>
      </c>
      <c r="B11" s="174">
        <v>904.8</v>
      </c>
      <c r="C11" s="107">
        <v>-30.7</v>
      </c>
    </row>
    <row r="12" ht="27.95" customHeight="true" spans="1:3">
      <c r="A12" s="108" t="s">
        <v>423</v>
      </c>
      <c r="B12" s="172">
        <v>2200.4</v>
      </c>
      <c r="C12" s="110">
        <v>0.4</v>
      </c>
    </row>
    <row r="13" ht="27.95" customHeight="true" spans="1:3">
      <c r="A13" s="111" t="s">
        <v>424</v>
      </c>
      <c r="B13" s="174">
        <v>3392.5</v>
      </c>
      <c r="C13" s="107">
        <v>20.5</v>
      </c>
    </row>
    <row r="14" ht="27.95" customHeight="true" spans="1:3">
      <c r="A14" s="108" t="s">
        <v>425</v>
      </c>
      <c r="B14" s="172">
        <v>129683.9</v>
      </c>
      <c r="C14" s="110">
        <v>14</v>
      </c>
    </row>
    <row r="15" ht="27.95" customHeight="true" spans="1:3">
      <c r="A15" s="186" t="s">
        <v>426</v>
      </c>
      <c r="B15" s="187">
        <v>45515.6</v>
      </c>
      <c r="C15" s="188">
        <v>-26.9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14" sqref="F14"/>
    </sheetView>
  </sheetViews>
  <sheetFormatPr defaultColWidth="9" defaultRowHeight="13.5" outlineLevelCol="5"/>
  <cols>
    <col min="1" max="1" width="26.5083333333333" style="1" customWidth="true"/>
    <col min="2" max="2" width="5.625" style="1" customWidth="true"/>
    <col min="3" max="3" width="16" style="1" customWidth="true"/>
    <col min="4" max="4" width="12.625" style="1" customWidth="true"/>
    <col min="5" max="5" width="7.125" style="1" customWidth="true"/>
    <col min="6" max="6" width="9" style="1"/>
    <col min="7" max="7" width="13.75" style="1"/>
    <col min="8" max="9" width="9" style="1"/>
    <col min="10" max="10" width="13.75" style="1"/>
    <col min="11" max="16384" width="9" style="1"/>
  </cols>
  <sheetData>
    <row r="1" ht="24.75" customHeight="true" spans="1:4">
      <c r="A1" s="97" t="s">
        <v>427</v>
      </c>
      <c r="B1" s="97"/>
      <c r="C1" s="97"/>
      <c r="D1" s="97"/>
    </row>
    <row r="2" ht="3.75" customHeight="true" spans="1:4">
      <c r="A2" s="98"/>
      <c r="B2" s="98"/>
      <c r="C2" s="98"/>
      <c r="D2" s="98"/>
    </row>
    <row r="3" ht="22.5" customHeight="true" spans="1:4">
      <c r="A3" s="99" t="s">
        <v>104</v>
      </c>
      <c r="B3" s="162" t="s">
        <v>105</v>
      </c>
      <c r="C3" s="163" t="s">
        <v>106</v>
      </c>
      <c r="D3" s="163"/>
    </row>
    <row r="4" ht="25.5" customHeight="true" spans="1:4">
      <c r="A4" s="102"/>
      <c r="B4" s="164"/>
      <c r="C4" s="165" t="s">
        <v>108</v>
      </c>
      <c r="D4" s="166" t="s">
        <v>109</v>
      </c>
    </row>
    <row r="5" ht="27.95" customHeight="true" spans="1:4">
      <c r="A5" s="105" t="s">
        <v>428</v>
      </c>
      <c r="B5" s="167" t="s">
        <v>429</v>
      </c>
      <c r="C5" s="168">
        <v>230</v>
      </c>
      <c r="D5" s="169">
        <v>9.52380952380953</v>
      </c>
    </row>
    <row r="6" s="161" customFormat="true" ht="27.95" customHeight="true" spans="1:4">
      <c r="A6" s="170" t="s">
        <v>430</v>
      </c>
      <c r="B6" s="171" t="s">
        <v>111</v>
      </c>
      <c r="C6" s="172">
        <v>145021.9</v>
      </c>
      <c r="D6" s="120">
        <v>-16.238401492464</v>
      </c>
    </row>
    <row r="7" ht="27.95" customHeight="true" spans="1:4">
      <c r="A7" s="127" t="s">
        <v>431</v>
      </c>
      <c r="B7" s="173"/>
      <c r="C7" s="174"/>
      <c r="D7" s="118"/>
    </row>
    <row r="8" s="51" customFormat="true" ht="27.95" customHeight="true" spans="1:4">
      <c r="A8" s="170" t="s">
        <v>208</v>
      </c>
      <c r="B8" s="171" t="s">
        <v>111</v>
      </c>
      <c r="C8" s="172">
        <v>6297.2</v>
      </c>
      <c r="D8" s="120">
        <v>6.84629349983881</v>
      </c>
    </row>
    <row r="9" s="161" customFormat="true" ht="27.95" customHeight="true" spans="1:4">
      <c r="A9" s="127" t="s">
        <v>432</v>
      </c>
      <c r="B9" s="173" t="s">
        <v>111</v>
      </c>
      <c r="C9" s="174">
        <v>26271.4</v>
      </c>
      <c r="D9" s="118">
        <v>-6.12361578125501</v>
      </c>
    </row>
    <row r="10" s="51" customFormat="true" ht="27.95" customHeight="true" spans="1:4">
      <c r="A10" s="170" t="s">
        <v>433</v>
      </c>
      <c r="B10" s="171" t="s">
        <v>111</v>
      </c>
      <c r="C10" s="172">
        <v>22935.2</v>
      </c>
      <c r="D10" s="120">
        <v>-36.3874134990084</v>
      </c>
    </row>
    <row r="11" s="161" customFormat="true" ht="27.95" customHeight="true" spans="1:4">
      <c r="A11" s="127" t="s">
        <v>434</v>
      </c>
      <c r="B11" s="173" t="s">
        <v>111</v>
      </c>
      <c r="C11" s="174">
        <v>88497.2</v>
      </c>
      <c r="D11" s="118">
        <v>-13.5466437940645</v>
      </c>
    </row>
    <row r="12" ht="27.95" customHeight="true" spans="1:4">
      <c r="A12" s="170" t="s">
        <v>435</v>
      </c>
      <c r="B12" s="171" t="s">
        <v>111</v>
      </c>
      <c r="C12" s="172">
        <v>327</v>
      </c>
      <c r="D12" s="120">
        <v>2.89490245437382</v>
      </c>
    </row>
    <row r="13" ht="27.95" customHeight="true" spans="1:4">
      <c r="A13" s="127" t="s">
        <v>436</v>
      </c>
      <c r="B13" s="173"/>
      <c r="C13" s="174"/>
      <c r="D13" s="118"/>
    </row>
    <row r="14" ht="27.95" customHeight="true" spans="1:4">
      <c r="A14" s="170" t="s">
        <v>437</v>
      </c>
      <c r="B14" s="171" t="s">
        <v>111</v>
      </c>
      <c r="C14" s="172">
        <v>39209.1</v>
      </c>
      <c r="D14" s="120">
        <v>0.392258275958298</v>
      </c>
    </row>
    <row r="15" s="161" customFormat="true" ht="27.95" customHeight="true" spans="1:4">
      <c r="A15" s="127" t="s">
        <v>438</v>
      </c>
      <c r="B15" s="173" t="s">
        <v>111</v>
      </c>
      <c r="C15" s="174">
        <v>38549.2</v>
      </c>
      <c r="D15" s="118">
        <v>-16.9286002124776</v>
      </c>
    </row>
    <row r="16" ht="27.95" customHeight="true" spans="1:4">
      <c r="A16" s="170" t="s">
        <v>439</v>
      </c>
      <c r="B16" s="171" t="s">
        <v>111</v>
      </c>
      <c r="C16" s="172">
        <v>46390.8</v>
      </c>
      <c r="D16" s="120">
        <v>-27.2224688712382</v>
      </c>
    </row>
    <row r="17" s="161" customFormat="true" ht="27.95" customHeight="true" spans="1:4">
      <c r="A17" s="127" t="s">
        <v>440</v>
      </c>
      <c r="B17" s="173" t="s">
        <v>111</v>
      </c>
      <c r="C17" s="174">
        <v>4856.5</v>
      </c>
      <c r="D17" s="118">
        <v>1.52395685257964</v>
      </c>
    </row>
    <row r="18" ht="27.95" customHeight="true" spans="1:4">
      <c r="A18" s="170" t="s">
        <v>441</v>
      </c>
      <c r="B18" s="171" t="s">
        <v>111</v>
      </c>
      <c r="C18" s="172">
        <v>9003.8</v>
      </c>
      <c r="D18" s="120">
        <v>15.9461721717854</v>
      </c>
    </row>
    <row r="19" s="161" customFormat="true" ht="27.95" customHeight="true" spans="1:4">
      <c r="A19" s="127" t="s">
        <v>442</v>
      </c>
      <c r="B19" s="173" t="s">
        <v>111</v>
      </c>
      <c r="C19" s="174">
        <v>1123.7</v>
      </c>
      <c r="D19" s="118">
        <v>-70.6329709387414</v>
      </c>
    </row>
    <row r="20" ht="27.95" customHeight="true" spans="1:4">
      <c r="A20" s="170" t="s">
        <v>443</v>
      </c>
      <c r="B20" s="171" t="s">
        <v>111</v>
      </c>
      <c r="C20" s="172">
        <v>4901.5</v>
      </c>
      <c r="D20" s="120">
        <v>-8.74648595312122</v>
      </c>
    </row>
    <row r="21" ht="27.95" customHeight="true" spans="1:4">
      <c r="A21" s="170" t="s">
        <v>444</v>
      </c>
      <c r="B21" s="171" t="s">
        <v>111</v>
      </c>
      <c r="C21" s="175">
        <v>726.2</v>
      </c>
      <c r="D21" s="120">
        <v>-66.7734260614934</v>
      </c>
    </row>
    <row r="22" s="161" customFormat="true" ht="27.95" customHeight="true" spans="1:6">
      <c r="A22" s="176" t="s">
        <v>445</v>
      </c>
      <c r="B22" s="173" t="s">
        <v>111</v>
      </c>
      <c r="C22" s="177">
        <v>523272.9</v>
      </c>
      <c r="D22" s="178">
        <v>-21.0053357749026</v>
      </c>
      <c r="F22" s="183"/>
    </row>
    <row r="23" s="161" customFormat="true" ht="27.95" customHeight="true" spans="1:6">
      <c r="A23" s="179" t="s">
        <v>446</v>
      </c>
      <c r="B23" s="180" t="s">
        <v>111</v>
      </c>
      <c r="C23" s="181">
        <v>453740.5</v>
      </c>
      <c r="D23" s="182">
        <v>-16.326865180072</v>
      </c>
      <c r="F23" s="183"/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J9" sqref="J9"/>
    </sheetView>
  </sheetViews>
  <sheetFormatPr defaultColWidth="9" defaultRowHeight="13.5" outlineLevelCol="5"/>
  <cols>
    <col min="1" max="1" width="33.375" style="1" customWidth="true"/>
    <col min="2" max="2" width="16" style="1" customWidth="true"/>
    <col min="3" max="3" width="12.625" style="1" customWidth="true"/>
    <col min="4" max="4" width="7.125" style="1" customWidth="true"/>
    <col min="5" max="16384" width="9" style="1"/>
  </cols>
  <sheetData>
    <row r="1" ht="24.75" customHeight="true" spans="1:3">
      <c r="A1" s="97" t="s">
        <v>447</v>
      </c>
      <c r="B1" s="97"/>
      <c r="C1" s="97"/>
    </row>
    <row r="2" ht="3.75" customHeight="true" spans="1:3">
      <c r="A2" s="144"/>
      <c r="B2" s="144"/>
      <c r="C2" s="144"/>
    </row>
    <row r="3" ht="22.5" customHeight="true" spans="1:3">
      <c r="A3" s="145" t="s">
        <v>104</v>
      </c>
      <c r="B3" s="146" t="s">
        <v>106</v>
      </c>
      <c r="C3" s="147"/>
    </row>
    <row r="4" ht="25.5" customHeight="true" spans="1:3">
      <c r="A4" s="148"/>
      <c r="B4" s="149" t="s">
        <v>314</v>
      </c>
      <c r="C4" s="150" t="s">
        <v>109</v>
      </c>
    </row>
    <row r="5" ht="27.95" customHeight="true" spans="1:6">
      <c r="A5" s="151" t="s">
        <v>448</v>
      </c>
      <c r="B5" s="152">
        <v>89957.9</v>
      </c>
      <c r="C5" s="153">
        <v>-5.5</v>
      </c>
      <c r="F5" s="160"/>
    </row>
    <row r="6" ht="27.95" customHeight="true" spans="1:3">
      <c r="A6" s="154" t="s">
        <v>315</v>
      </c>
      <c r="B6" s="155"/>
      <c r="C6" s="156"/>
    </row>
    <row r="7" ht="27.95" customHeight="true" spans="1:3">
      <c r="A7" s="151" t="s">
        <v>449</v>
      </c>
      <c r="B7" s="152">
        <v>71.5</v>
      </c>
      <c r="C7" s="153">
        <v>33.9</v>
      </c>
    </row>
    <row r="8" ht="27.95" customHeight="true" spans="1:3">
      <c r="A8" s="154" t="s">
        <v>205</v>
      </c>
      <c r="B8" s="155">
        <v>27082.7</v>
      </c>
      <c r="C8" s="156">
        <v>-10.5</v>
      </c>
    </row>
    <row r="9" ht="27.95" customHeight="true" spans="1:3">
      <c r="A9" s="151" t="s">
        <v>450</v>
      </c>
      <c r="B9" s="152">
        <v>5950.7</v>
      </c>
      <c r="C9" s="153">
        <v>6.49</v>
      </c>
    </row>
    <row r="10" ht="27.95" customHeight="true" spans="1:3">
      <c r="A10" s="154" t="s">
        <v>170</v>
      </c>
      <c r="B10" s="155">
        <v>9604.6</v>
      </c>
      <c r="C10" s="156">
        <v>-12.86</v>
      </c>
    </row>
    <row r="11" ht="27.95" customHeight="true" spans="1:3">
      <c r="A11" s="151" t="s">
        <v>171</v>
      </c>
      <c r="B11" s="152">
        <v>12314</v>
      </c>
      <c r="C11" s="153">
        <v>-14.72</v>
      </c>
    </row>
    <row r="12" ht="27.95" customHeight="true" spans="1:3">
      <c r="A12" s="154" t="s">
        <v>172</v>
      </c>
      <c r="B12" s="155">
        <v>4821.4</v>
      </c>
      <c r="C12" s="156">
        <v>-16.05</v>
      </c>
    </row>
    <row r="13" ht="27.95" customHeight="true" spans="1:3">
      <c r="A13" s="151" t="s">
        <v>173</v>
      </c>
      <c r="B13" s="152">
        <v>2793.4</v>
      </c>
      <c r="C13" s="153">
        <v>3.8</v>
      </c>
    </row>
    <row r="14" ht="27.95" customHeight="true" spans="1:3">
      <c r="A14" s="154" t="s">
        <v>176</v>
      </c>
      <c r="B14" s="155">
        <v>6308.5</v>
      </c>
      <c r="C14" s="156">
        <v>4.2</v>
      </c>
    </row>
    <row r="15" ht="27.95" customHeight="true" spans="1:3">
      <c r="A15" s="151" t="s">
        <v>175</v>
      </c>
      <c r="B15" s="152">
        <v>6317.9</v>
      </c>
      <c r="C15" s="153">
        <v>-12.9</v>
      </c>
    </row>
    <row r="16" ht="27.95" customHeight="true" spans="1:3">
      <c r="A16" s="154" t="s">
        <v>177</v>
      </c>
      <c r="B16" s="155">
        <v>4138.6</v>
      </c>
      <c r="C16" s="156">
        <v>28.71</v>
      </c>
    </row>
    <row r="17" ht="27.95" customHeight="true" spans="1:3">
      <c r="A17" s="151" t="s">
        <v>178</v>
      </c>
      <c r="B17" s="152">
        <v>1398.9</v>
      </c>
      <c r="C17" s="153">
        <v>11.15</v>
      </c>
    </row>
    <row r="18" ht="27.95" customHeight="true" spans="1:3">
      <c r="A18" s="154" t="s">
        <v>181</v>
      </c>
      <c r="B18" s="155">
        <v>1303.7</v>
      </c>
      <c r="C18" s="156">
        <v>12.32</v>
      </c>
    </row>
    <row r="19" ht="27.95" customHeight="true" spans="1:3">
      <c r="A19" s="151" t="s">
        <v>179</v>
      </c>
      <c r="B19" s="152">
        <v>2035.3</v>
      </c>
      <c r="C19" s="153">
        <v>18.08</v>
      </c>
    </row>
    <row r="20" ht="27.95" customHeight="true" spans="1:3">
      <c r="A20" s="154" t="s">
        <v>182</v>
      </c>
      <c r="B20" s="155">
        <v>3876.3</v>
      </c>
      <c r="C20" s="156">
        <v>28.6</v>
      </c>
    </row>
    <row r="21" ht="27.95" customHeight="true" spans="1:3">
      <c r="A21" s="151" t="s">
        <v>183</v>
      </c>
      <c r="B21" s="152">
        <v>1137.9</v>
      </c>
      <c r="C21" s="153">
        <v>7.07</v>
      </c>
    </row>
    <row r="22" ht="27.95" customHeight="true" spans="1:3">
      <c r="A22" s="157" t="s">
        <v>180</v>
      </c>
      <c r="B22" s="158">
        <v>802.5</v>
      </c>
      <c r="C22" s="159">
        <v>32.4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G27" sqref="G27"/>
    </sheetView>
  </sheetViews>
  <sheetFormatPr defaultColWidth="9" defaultRowHeight="13.5" outlineLevelCol="2"/>
  <cols>
    <col min="1" max="1" width="32.375" style="1" customWidth="true"/>
    <col min="2" max="2" width="15.75" style="1" customWidth="true"/>
    <col min="3" max="3" width="11.625" style="1" customWidth="true"/>
    <col min="4" max="4" width="7.125" style="1" customWidth="true"/>
    <col min="5" max="5" width="9" style="1"/>
    <col min="6" max="6" width="13.75" style="1"/>
    <col min="7" max="16384" width="9" style="1"/>
  </cols>
  <sheetData>
    <row r="1" ht="20.25" spans="1:3">
      <c r="A1" s="97" t="s">
        <v>138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00" t="s">
        <v>106</v>
      </c>
      <c r="C3" s="101"/>
    </row>
    <row r="4" ht="20.1" customHeight="true" spans="1:3">
      <c r="A4" s="102"/>
      <c r="B4" s="103" t="s">
        <v>314</v>
      </c>
      <c r="C4" s="104" t="s">
        <v>451</v>
      </c>
    </row>
    <row r="5" ht="18" customHeight="true" spans="1:3">
      <c r="A5" s="133" t="s">
        <v>452</v>
      </c>
      <c r="B5" s="134" t="s">
        <v>120</v>
      </c>
      <c r="C5" s="134" t="s">
        <v>120</v>
      </c>
    </row>
    <row r="6" ht="18" customHeight="true" spans="1:3">
      <c r="A6" s="135" t="s">
        <v>453</v>
      </c>
      <c r="B6" s="134" t="s">
        <v>120</v>
      </c>
      <c r="C6" s="134" t="s">
        <v>120</v>
      </c>
    </row>
    <row r="7" ht="18" customHeight="true" spans="1:3">
      <c r="A7" s="136" t="s">
        <v>454</v>
      </c>
      <c r="B7" s="134" t="s">
        <v>120</v>
      </c>
      <c r="C7" s="134" t="s">
        <v>120</v>
      </c>
    </row>
    <row r="8" ht="18" customHeight="true" spans="1:3">
      <c r="A8" s="135" t="s">
        <v>455</v>
      </c>
      <c r="B8" s="134" t="s">
        <v>120</v>
      </c>
      <c r="C8" s="134" t="s">
        <v>120</v>
      </c>
    </row>
    <row r="9" ht="18" customHeight="true" spans="1:3">
      <c r="A9" s="136" t="s">
        <v>456</v>
      </c>
      <c r="B9" s="134" t="s">
        <v>120</v>
      </c>
      <c r="C9" s="134" t="s">
        <v>120</v>
      </c>
    </row>
    <row r="10" ht="18" customHeight="true" spans="1:3">
      <c r="A10" s="135" t="s">
        <v>140</v>
      </c>
      <c r="B10" s="137">
        <v>181033</v>
      </c>
      <c r="C10" s="138">
        <v>12</v>
      </c>
    </row>
    <row r="11" ht="18" customHeight="true" spans="1:3">
      <c r="A11" s="136" t="s">
        <v>457</v>
      </c>
      <c r="B11" s="139">
        <v>85027</v>
      </c>
      <c r="C11" s="140">
        <v>-0.2</v>
      </c>
    </row>
    <row r="12" ht="18" customHeight="true" spans="1:3">
      <c r="A12" s="135" t="s">
        <v>458</v>
      </c>
      <c r="B12" s="137">
        <v>32489</v>
      </c>
      <c r="C12" s="138">
        <v>-1.3</v>
      </c>
    </row>
    <row r="13" ht="18" customHeight="true" spans="1:3">
      <c r="A13" s="136" t="s">
        <v>459</v>
      </c>
      <c r="B13" s="139">
        <v>3695</v>
      </c>
      <c r="C13" s="140">
        <v>-50.5</v>
      </c>
    </row>
    <row r="14" ht="18" customHeight="true" spans="1:3">
      <c r="A14" s="135" t="s">
        <v>460</v>
      </c>
      <c r="B14" s="137">
        <v>3598</v>
      </c>
      <c r="C14" s="138">
        <v>-6.6</v>
      </c>
    </row>
    <row r="15" ht="18" customHeight="true" spans="1:3">
      <c r="A15" s="136" t="s">
        <v>461</v>
      </c>
      <c r="B15" s="139">
        <v>211</v>
      </c>
      <c r="C15" s="140">
        <v>-58.6</v>
      </c>
    </row>
    <row r="16" ht="18" customHeight="true" spans="1:3">
      <c r="A16" s="135" t="s">
        <v>462</v>
      </c>
      <c r="B16" s="137">
        <v>10024</v>
      </c>
      <c r="C16" s="138">
        <v>-13.2</v>
      </c>
    </row>
    <row r="17" ht="18" customHeight="true" spans="1:3">
      <c r="A17" s="136" t="s">
        <v>463</v>
      </c>
      <c r="B17" s="139">
        <v>4049</v>
      </c>
      <c r="C17" s="140">
        <v>29.4</v>
      </c>
    </row>
    <row r="18" ht="18" customHeight="true" spans="1:3">
      <c r="A18" s="135" t="s">
        <v>464</v>
      </c>
      <c r="B18" s="137">
        <v>1158</v>
      </c>
      <c r="C18" s="138">
        <v>-17.3</v>
      </c>
    </row>
    <row r="19" ht="18" customHeight="true" spans="1:3">
      <c r="A19" s="136" t="s">
        <v>465</v>
      </c>
      <c r="B19" s="139">
        <v>3212</v>
      </c>
      <c r="C19" s="140">
        <v>49.6</v>
      </c>
    </row>
    <row r="20" ht="18" customHeight="true" spans="1:3">
      <c r="A20" s="135" t="s">
        <v>466</v>
      </c>
      <c r="B20" s="137">
        <v>10538</v>
      </c>
      <c r="C20" s="138">
        <v>76.9</v>
      </c>
    </row>
    <row r="21" ht="18" customHeight="true" spans="1:3">
      <c r="A21" s="136" t="s">
        <v>467</v>
      </c>
      <c r="B21" s="139">
        <v>2175</v>
      </c>
      <c r="C21" s="140">
        <v>3.1</v>
      </c>
    </row>
    <row r="22" ht="18" customHeight="true" spans="1:3">
      <c r="A22" s="135" t="s">
        <v>468</v>
      </c>
      <c r="B22" s="137">
        <v>4675</v>
      </c>
      <c r="C22" s="138">
        <v>107.6</v>
      </c>
    </row>
    <row r="23" ht="18" customHeight="true" spans="1:3">
      <c r="A23" s="136" t="s">
        <v>469</v>
      </c>
      <c r="B23" s="139">
        <v>9127</v>
      </c>
      <c r="C23" s="140">
        <v>-22.6</v>
      </c>
    </row>
    <row r="24" ht="18" customHeight="true" spans="1:3">
      <c r="A24" s="135" t="s">
        <v>470</v>
      </c>
      <c r="B24" s="137">
        <v>0</v>
      </c>
      <c r="C24" s="138">
        <v>0</v>
      </c>
    </row>
    <row r="25" ht="18" customHeight="true" spans="1:3">
      <c r="A25" s="136" t="s">
        <v>471</v>
      </c>
      <c r="B25" s="139">
        <v>76</v>
      </c>
      <c r="C25" s="140">
        <v>-41.1</v>
      </c>
    </row>
    <row r="26" ht="18" customHeight="true" spans="1:3">
      <c r="A26" s="135" t="s">
        <v>472</v>
      </c>
      <c r="B26" s="141" t="s">
        <v>120</v>
      </c>
      <c r="C26" s="142" t="s">
        <v>120</v>
      </c>
    </row>
    <row r="27" ht="18" customHeight="true" spans="1:3">
      <c r="A27" s="136" t="s">
        <v>473</v>
      </c>
      <c r="B27" s="139">
        <v>96006</v>
      </c>
      <c r="C27" s="140">
        <v>25.7</v>
      </c>
    </row>
    <row r="28" ht="18" customHeight="true" spans="1:3">
      <c r="A28" s="135" t="s">
        <v>474</v>
      </c>
      <c r="B28" s="137">
        <v>13612</v>
      </c>
      <c r="C28" s="138">
        <v>11.1</v>
      </c>
    </row>
    <row r="29" ht="18" customHeight="true" spans="1:3">
      <c r="A29" s="136" t="s">
        <v>475</v>
      </c>
      <c r="B29" s="139">
        <v>11847</v>
      </c>
      <c r="C29" s="140">
        <v>62.6</v>
      </c>
    </row>
    <row r="30" ht="18" customHeight="true" spans="1:3">
      <c r="A30" s="135" t="s">
        <v>476</v>
      </c>
      <c r="B30" s="137">
        <v>16918</v>
      </c>
      <c r="C30" s="138">
        <v>-34.5</v>
      </c>
    </row>
    <row r="31" ht="18" customHeight="true" spans="1:3">
      <c r="A31" s="136" t="s">
        <v>477</v>
      </c>
      <c r="B31" s="139">
        <v>1560</v>
      </c>
      <c r="C31" s="140">
        <v>-83.7</v>
      </c>
    </row>
    <row r="32" ht="18" customHeight="true" spans="1:3">
      <c r="A32" s="135" t="s">
        <v>478</v>
      </c>
      <c r="B32" s="137">
        <v>39392</v>
      </c>
      <c r="C32" s="138">
        <v>355.6</v>
      </c>
    </row>
    <row r="33" ht="18" customHeight="true" spans="1:3">
      <c r="A33" s="136" t="s">
        <v>479</v>
      </c>
      <c r="B33" s="139">
        <v>449</v>
      </c>
      <c r="C33" s="140">
        <v>13.1</v>
      </c>
    </row>
    <row r="34" ht="18" customHeight="true" spans="1:3">
      <c r="A34" s="135" t="s">
        <v>480</v>
      </c>
      <c r="B34" s="137">
        <v>4121</v>
      </c>
      <c r="C34" s="138">
        <v>67.7</v>
      </c>
    </row>
    <row r="35" ht="18" customHeight="true" spans="1:3">
      <c r="A35" s="136" t="s">
        <v>481</v>
      </c>
      <c r="B35" s="139">
        <v>8107</v>
      </c>
      <c r="C35" s="140">
        <v>-18.4</v>
      </c>
    </row>
    <row r="36" ht="18" customHeight="true" spans="1:3">
      <c r="A36" s="135" t="s">
        <v>482</v>
      </c>
      <c r="B36" s="141" t="s">
        <v>120</v>
      </c>
      <c r="C36" s="141" t="s">
        <v>120</v>
      </c>
    </row>
    <row r="37" ht="18" customHeight="true" spans="1:3">
      <c r="A37" s="143" t="s">
        <v>483</v>
      </c>
      <c r="B37" s="141" t="s">
        <v>120</v>
      </c>
      <c r="C37" s="141" t="s">
        <v>120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workbookViewId="0">
      <selection activeCell="H20" sqref="H20"/>
    </sheetView>
  </sheetViews>
  <sheetFormatPr defaultColWidth="9" defaultRowHeight="13.5" outlineLevelCol="2"/>
  <cols>
    <col min="1" max="1" width="30.25" style="1" customWidth="true"/>
    <col min="2" max="2" width="15.75" style="1" customWidth="true"/>
    <col min="3" max="3" width="11.625" style="1" customWidth="true"/>
    <col min="4" max="4" width="7.125" style="1" customWidth="true"/>
    <col min="5" max="16384" width="9" style="1"/>
  </cols>
  <sheetData>
    <row r="1" ht="20.25" spans="1:3">
      <c r="A1" s="97" t="s">
        <v>484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00" t="s">
        <v>106</v>
      </c>
      <c r="C3" s="101"/>
    </row>
    <row r="4" ht="20.1" customHeight="true" spans="1:3">
      <c r="A4" s="102"/>
      <c r="B4" s="103" t="s">
        <v>314</v>
      </c>
      <c r="C4" s="104" t="s">
        <v>451</v>
      </c>
    </row>
    <row r="5" ht="18" customHeight="true" spans="1:3">
      <c r="A5" s="111" t="s">
        <v>142</v>
      </c>
      <c r="B5" s="124">
        <v>866108</v>
      </c>
      <c r="C5" s="107">
        <v>-6</v>
      </c>
    </row>
    <row r="6" ht="18" customHeight="true" spans="1:3">
      <c r="A6" s="108" t="s">
        <v>485</v>
      </c>
      <c r="B6" s="125">
        <v>518927</v>
      </c>
      <c r="C6" s="110">
        <v>-10.9</v>
      </c>
    </row>
    <row r="7" ht="18" customHeight="true" spans="1:3">
      <c r="A7" s="111" t="s">
        <v>486</v>
      </c>
      <c r="B7" s="126">
        <v>0.599</v>
      </c>
      <c r="C7" s="107">
        <v>-3.3</v>
      </c>
    </row>
    <row r="8" ht="18" customHeight="true" spans="1:3">
      <c r="A8" s="108" t="s">
        <v>487</v>
      </c>
      <c r="B8" s="125">
        <v>104411</v>
      </c>
      <c r="C8" s="110">
        <v>-12.2</v>
      </c>
    </row>
    <row r="9" ht="18" customHeight="true" spans="1:3">
      <c r="A9" s="111" t="s">
        <v>488</v>
      </c>
      <c r="B9" s="124">
        <v>685</v>
      </c>
      <c r="C9" s="107">
        <v>63.1</v>
      </c>
    </row>
    <row r="10" ht="18" customHeight="true" spans="1:3">
      <c r="A10" s="108" t="s">
        <v>489</v>
      </c>
      <c r="B10" s="125">
        <v>37966</v>
      </c>
      <c r="C10" s="110">
        <v>-7.7</v>
      </c>
    </row>
    <row r="11" ht="18" customHeight="true" spans="1:3">
      <c r="A11" s="111" t="s">
        <v>490</v>
      </c>
      <c r="B11" s="124">
        <v>29702</v>
      </c>
      <c r="C11" s="107">
        <v>-7</v>
      </c>
    </row>
    <row r="12" ht="18" customHeight="true" spans="1:3">
      <c r="A12" s="108" t="s">
        <v>491</v>
      </c>
      <c r="B12" s="125">
        <v>630</v>
      </c>
      <c r="C12" s="110">
        <v>-25.4</v>
      </c>
    </row>
    <row r="13" ht="18" customHeight="true" spans="1:3">
      <c r="A13" s="111" t="s">
        <v>492</v>
      </c>
      <c r="B13" s="124">
        <v>532</v>
      </c>
      <c r="C13" s="107">
        <v>-12.1</v>
      </c>
    </row>
    <row r="14" ht="18" customHeight="true" spans="1:3">
      <c r="A14" s="108" t="s">
        <v>493</v>
      </c>
      <c r="B14" s="125">
        <v>144803</v>
      </c>
      <c r="C14" s="110">
        <v>-10.6</v>
      </c>
    </row>
    <row r="15" ht="18" customHeight="true" spans="1:3">
      <c r="A15" s="111" t="s">
        <v>494</v>
      </c>
      <c r="B15" s="124">
        <v>117035</v>
      </c>
      <c r="C15" s="107">
        <v>-12.4</v>
      </c>
    </row>
    <row r="16" ht="18" customHeight="true" spans="1:3">
      <c r="A16" s="108" t="s">
        <v>495</v>
      </c>
      <c r="B16" s="125">
        <v>8081</v>
      </c>
      <c r="C16" s="110">
        <v>-17</v>
      </c>
    </row>
    <row r="17" ht="18" customHeight="true" spans="1:3">
      <c r="A17" s="111" t="s">
        <v>496</v>
      </c>
      <c r="B17" s="124">
        <v>5316</v>
      </c>
      <c r="C17" s="107">
        <v>-13.5</v>
      </c>
    </row>
    <row r="18" ht="18" customHeight="true" spans="1:3">
      <c r="A18" s="108" t="s">
        <v>497</v>
      </c>
      <c r="B18" s="125">
        <v>16988</v>
      </c>
      <c r="C18" s="110">
        <v>-7.5</v>
      </c>
    </row>
    <row r="19" ht="18" customHeight="true" spans="1:3">
      <c r="A19" s="111" t="s">
        <v>498</v>
      </c>
      <c r="B19" s="124">
        <v>8683</v>
      </c>
      <c r="C19" s="107">
        <v>10.5</v>
      </c>
    </row>
    <row r="20" ht="18" customHeight="true" spans="1:3">
      <c r="A20" s="108" t="s">
        <v>499</v>
      </c>
      <c r="B20" s="125">
        <v>1150</v>
      </c>
      <c r="C20" s="110">
        <v>-0.8</v>
      </c>
    </row>
    <row r="21" ht="18" customHeight="true" spans="1:3">
      <c r="A21" s="111" t="s">
        <v>500</v>
      </c>
      <c r="B21" s="124">
        <v>111239</v>
      </c>
      <c r="C21" s="107">
        <v>-3.3</v>
      </c>
    </row>
    <row r="22" ht="18" customHeight="true" spans="1:3">
      <c r="A22" s="108" t="s">
        <v>501</v>
      </c>
      <c r="B22" s="125">
        <v>99939</v>
      </c>
      <c r="C22" s="110">
        <v>-27.4</v>
      </c>
    </row>
    <row r="23" ht="18" customHeight="true" spans="1:3">
      <c r="A23" s="111" t="s">
        <v>502</v>
      </c>
      <c r="B23" s="124">
        <v>31779</v>
      </c>
      <c r="C23" s="107">
        <v>13.3</v>
      </c>
    </row>
    <row r="24" ht="18" customHeight="true" spans="1:3">
      <c r="A24" s="108" t="s">
        <v>503</v>
      </c>
      <c r="B24" s="125">
        <v>43554</v>
      </c>
      <c r="C24" s="110">
        <v>28.6</v>
      </c>
    </row>
    <row r="25" ht="18" customHeight="true" spans="1:3">
      <c r="A25" s="111" t="s">
        <v>504</v>
      </c>
      <c r="B25" s="124">
        <v>123751</v>
      </c>
      <c r="C25" s="107">
        <v>-1.3</v>
      </c>
    </row>
    <row r="26" ht="18" customHeight="true" spans="1:3">
      <c r="A26" s="108" t="s">
        <v>505</v>
      </c>
      <c r="B26" s="125">
        <v>24637</v>
      </c>
      <c r="C26" s="110">
        <v>-14.9</v>
      </c>
    </row>
    <row r="27" ht="18" customHeight="true" spans="1:3">
      <c r="A27" s="111" t="s">
        <v>506</v>
      </c>
      <c r="B27" s="124">
        <v>9673</v>
      </c>
      <c r="C27" s="107">
        <v>-22.2</v>
      </c>
    </row>
    <row r="28" ht="18" customHeight="true" spans="1:3">
      <c r="A28" s="108" t="s">
        <v>507</v>
      </c>
      <c r="B28" s="125">
        <v>16304</v>
      </c>
      <c r="C28" s="110">
        <v>-5.9</v>
      </c>
    </row>
    <row r="29" ht="18" customHeight="true" spans="1:3">
      <c r="A29" s="127" t="s">
        <v>508</v>
      </c>
      <c r="B29" s="124">
        <v>45793</v>
      </c>
      <c r="C29" s="107">
        <v>-1.8</v>
      </c>
    </row>
    <row r="30" ht="18" customHeight="true" spans="1:3">
      <c r="A30" s="108" t="s">
        <v>509</v>
      </c>
      <c r="B30" s="125">
        <v>41171</v>
      </c>
      <c r="C30" s="110">
        <v>-1.3</v>
      </c>
    </row>
    <row r="31" ht="18" customHeight="true" spans="1:3">
      <c r="A31" s="111" t="s">
        <v>510</v>
      </c>
      <c r="B31" s="124">
        <v>4537</v>
      </c>
      <c r="C31" s="107">
        <v>4.2</v>
      </c>
    </row>
    <row r="32" ht="18" customHeight="true" spans="1:3">
      <c r="A32" s="108" t="s">
        <v>511</v>
      </c>
      <c r="B32" s="125">
        <v>3867</v>
      </c>
      <c r="C32" s="110">
        <v>30.9</v>
      </c>
    </row>
    <row r="33" ht="18" customHeight="true" spans="1:3">
      <c r="A33" s="111" t="s">
        <v>512</v>
      </c>
      <c r="B33" s="124">
        <v>16513</v>
      </c>
      <c r="C33" s="107">
        <v>2.8</v>
      </c>
    </row>
    <row r="34" ht="18" customHeight="true" spans="1:3">
      <c r="A34" s="108" t="s">
        <v>513</v>
      </c>
      <c r="B34" s="125">
        <v>22207</v>
      </c>
      <c r="C34" s="110">
        <v>-6.8</v>
      </c>
    </row>
    <row r="35" ht="18" customHeight="true" spans="1:3">
      <c r="A35" s="111" t="s">
        <v>514</v>
      </c>
      <c r="B35" s="124">
        <v>950</v>
      </c>
      <c r="C35" s="107">
        <v>24.5</v>
      </c>
    </row>
    <row r="36" ht="18" customHeight="true" spans="1:3">
      <c r="A36" s="108" t="s">
        <v>515</v>
      </c>
      <c r="B36" s="125">
        <v>13624</v>
      </c>
      <c r="C36" s="110">
        <v>66.5</v>
      </c>
    </row>
    <row r="37" ht="18" customHeight="true" spans="1:3">
      <c r="A37" s="105" t="s">
        <v>516</v>
      </c>
      <c r="B37" s="128">
        <v>20408</v>
      </c>
      <c r="C37" s="129">
        <v>134</v>
      </c>
    </row>
    <row r="38" ht="18" customHeight="true" spans="1:3">
      <c r="A38" s="130" t="s">
        <v>517</v>
      </c>
      <c r="B38" s="131">
        <v>20286</v>
      </c>
      <c r="C38" s="132">
        <v>-26.4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C14" sqref="C14"/>
    </sheetView>
  </sheetViews>
  <sheetFormatPr defaultColWidth="9" defaultRowHeight="13.5" outlineLevelCol="2"/>
  <cols>
    <col min="1" max="1" width="30.25" style="1" customWidth="true"/>
    <col min="2" max="2" width="15.75" style="1" customWidth="true"/>
    <col min="3" max="3" width="11.625" style="1" customWidth="true"/>
    <col min="4" max="5" width="9" style="1"/>
    <col min="6" max="7" width="13.75" style="1"/>
    <col min="8" max="16384" width="9" style="1"/>
  </cols>
  <sheetData>
    <row r="1" ht="20.25" spans="1:3">
      <c r="A1" s="97" t="s">
        <v>518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00" t="s">
        <v>106</v>
      </c>
      <c r="C3" s="101"/>
    </row>
    <row r="4" ht="20.1" customHeight="true" spans="1:3">
      <c r="A4" s="102"/>
      <c r="B4" s="103" t="s">
        <v>314</v>
      </c>
      <c r="C4" s="104" t="s">
        <v>109</v>
      </c>
    </row>
    <row r="5" ht="18" customHeight="true" spans="1:3">
      <c r="A5" s="111" t="s">
        <v>144</v>
      </c>
      <c r="B5" s="117">
        <v>16359890</v>
      </c>
      <c r="C5" s="118">
        <v>9.02</v>
      </c>
    </row>
    <row r="6" ht="18" customHeight="true" spans="1:3">
      <c r="A6" s="108" t="s">
        <v>519</v>
      </c>
      <c r="B6" s="119">
        <v>12267931</v>
      </c>
      <c r="C6" s="120">
        <v>12.35</v>
      </c>
    </row>
    <row r="7" ht="18" customHeight="true" spans="1:3">
      <c r="A7" s="111" t="s">
        <v>520</v>
      </c>
      <c r="B7" s="117">
        <v>4531685</v>
      </c>
      <c r="C7" s="118">
        <v>4.4</v>
      </c>
    </row>
    <row r="8" ht="18" customHeight="true" spans="1:3">
      <c r="A8" s="108" t="s">
        <v>521</v>
      </c>
      <c r="B8" s="119">
        <v>7736245</v>
      </c>
      <c r="C8" s="120">
        <v>17.6</v>
      </c>
    </row>
    <row r="9" ht="18" customHeight="true" spans="1:3">
      <c r="A9" s="111" t="s">
        <v>522</v>
      </c>
      <c r="B9" s="117">
        <v>1517637</v>
      </c>
      <c r="C9" s="118">
        <v>-19.69</v>
      </c>
    </row>
    <row r="10" ht="18" customHeight="true" spans="1:3">
      <c r="A10" s="108" t="s">
        <v>520</v>
      </c>
      <c r="B10" s="119">
        <v>1034510</v>
      </c>
      <c r="C10" s="120">
        <v>-2</v>
      </c>
    </row>
    <row r="11" ht="18" customHeight="true" spans="1:3">
      <c r="A11" s="111" t="s">
        <v>521</v>
      </c>
      <c r="B11" s="117">
        <v>483127</v>
      </c>
      <c r="C11" s="118">
        <v>-42.08</v>
      </c>
    </row>
    <row r="12" ht="18" customHeight="true" spans="1:3">
      <c r="A12" s="108" t="s">
        <v>523</v>
      </c>
      <c r="B12" s="119">
        <v>254929</v>
      </c>
      <c r="C12" s="120">
        <v>141.77</v>
      </c>
    </row>
    <row r="13" ht="18" customHeight="true" spans="1:3">
      <c r="A13" s="111" t="s">
        <v>146</v>
      </c>
      <c r="B13" s="117">
        <v>14921828</v>
      </c>
      <c r="C13" s="118">
        <v>12.849</v>
      </c>
    </row>
    <row r="14" ht="18" customHeight="true" spans="1:3">
      <c r="A14" s="108" t="s">
        <v>524</v>
      </c>
      <c r="B14" s="119">
        <v>6619934</v>
      </c>
      <c r="C14" s="120">
        <v>7.43</v>
      </c>
    </row>
    <row r="15" ht="18" customHeight="true" spans="1:3">
      <c r="A15" s="111" t="s">
        <v>525</v>
      </c>
      <c r="B15" s="117">
        <v>2412248</v>
      </c>
      <c r="C15" s="118">
        <v>10.91</v>
      </c>
    </row>
    <row r="16" ht="18" customHeight="true" spans="1:3">
      <c r="A16" s="108" t="s">
        <v>526</v>
      </c>
      <c r="B16" s="119">
        <v>1200218</v>
      </c>
      <c r="C16" s="120">
        <v>6.56</v>
      </c>
    </row>
    <row r="17" ht="18" customHeight="true" spans="1:3">
      <c r="A17" s="111" t="s">
        <v>527</v>
      </c>
      <c r="B17" s="117">
        <v>1212030</v>
      </c>
      <c r="C17" s="118">
        <v>15.58</v>
      </c>
    </row>
    <row r="18" ht="18" customHeight="true" spans="1:3">
      <c r="A18" s="108" t="s">
        <v>528</v>
      </c>
      <c r="B18" s="119">
        <v>4207686</v>
      </c>
      <c r="C18" s="120">
        <v>5.53</v>
      </c>
    </row>
    <row r="19" ht="18" customHeight="true" spans="1:3">
      <c r="A19" s="111" t="s">
        <v>526</v>
      </c>
      <c r="B19" s="117">
        <v>3260899</v>
      </c>
      <c r="C19" s="118">
        <v>1.05</v>
      </c>
    </row>
    <row r="20" ht="18" customHeight="true" spans="1:3">
      <c r="A20" s="108" t="s">
        <v>527</v>
      </c>
      <c r="B20" s="119">
        <v>946787</v>
      </c>
      <c r="C20" s="120">
        <v>24.52</v>
      </c>
    </row>
    <row r="21" ht="18" customHeight="true" spans="1:3">
      <c r="A21" s="111" t="s">
        <v>529</v>
      </c>
      <c r="B21" s="117">
        <v>8301874</v>
      </c>
      <c r="C21" s="118">
        <v>17.58</v>
      </c>
    </row>
    <row r="22" ht="18" customHeight="true" spans="1:3">
      <c r="A22" s="108" t="s">
        <v>525</v>
      </c>
      <c r="B22" s="119">
        <v>1247711</v>
      </c>
      <c r="C22" s="120">
        <v>8.08</v>
      </c>
    </row>
    <row r="23" ht="18" customHeight="true" spans="1:3">
      <c r="A23" s="111" t="s">
        <v>530</v>
      </c>
      <c r="B23" s="117">
        <v>6729892</v>
      </c>
      <c r="C23" s="118">
        <v>14.93</v>
      </c>
    </row>
    <row r="24" ht="18" customHeight="true" spans="1:3">
      <c r="A24" s="121" t="s">
        <v>531</v>
      </c>
      <c r="B24" s="122">
        <v>324271</v>
      </c>
      <c r="C24" s="123">
        <v>544.16</v>
      </c>
    </row>
    <row r="25" spans="2:3">
      <c r="B25" s="51"/>
      <c r="C25" s="51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opLeftCell="A13" workbookViewId="0">
      <selection activeCell="G9" sqref="G9"/>
    </sheetView>
  </sheetViews>
  <sheetFormatPr defaultColWidth="9" defaultRowHeight="13.5"/>
  <cols>
    <col min="1" max="1" width="30.625" style="1" customWidth="true"/>
    <col min="2" max="2" width="7.375" style="1" customWidth="true"/>
    <col min="3" max="3" width="11.625" style="1" customWidth="true"/>
    <col min="4" max="4" width="12" style="1" customWidth="true"/>
    <col min="5" max="6" width="9" style="1"/>
    <col min="7" max="7" width="28.625" style="1" customWidth="true"/>
    <col min="8" max="8" width="13.75" style="1"/>
    <col min="9" max="10" width="9" style="1"/>
    <col min="11" max="11" width="28.625" style="1" customWidth="true"/>
    <col min="12" max="12" width="9" style="1"/>
    <col min="13" max="13" width="12.625" style="1"/>
    <col min="14" max="14" width="13.75" style="1"/>
    <col min="15" max="16384" width="9" style="1"/>
  </cols>
  <sheetData>
    <row r="1" ht="20.25" spans="1:7">
      <c r="A1" s="389" t="s">
        <v>103</v>
      </c>
      <c r="B1" s="389"/>
      <c r="C1" s="389"/>
      <c r="D1" s="389"/>
      <c r="G1" s="1" t="s">
        <v>103</v>
      </c>
    </row>
    <row r="2" ht="4.5" customHeight="true" spans="1:4">
      <c r="A2" s="390"/>
      <c r="B2" s="390"/>
      <c r="C2" s="390"/>
      <c r="D2" s="390"/>
    </row>
    <row r="3" ht="24.75" customHeight="true" spans="1:14">
      <c r="A3" s="391" t="s">
        <v>104</v>
      </c>
      <c r="B3" s="392" t="s">
        <v>105</v>
      </c>
      <c r="C3" s="393" t="s">
        <v>106</v>
      </c>
      <c r="D3" s="394"/>
      <c r="K3" s="73" t="s">
        <v>107</v>
      </c>
      <c r="L3" s="73"/>
      <c r="M3" s="73"/>
      <c r="N3" s="73"/>
    </row>
    <row r="4" ht="38.25" customHeight="true" spans="1:4">
      <c r="A4" s="395"/>
      <c r="B4" s="396"/>
      <c r="C4" s="397" t="s">
        <v>108</v>
      </c>
      <c r="D4" s="398" t="s">
        <v>109</v>
      </c>
    </row>
    <row r="5" ht="20.1" customHeight="true" spans="1:14">
      <c r="A5" s="399" t="s">
        <v>110</v>
      </c>
      <c r="B5" s="400" t="s">
        <v>111</v>
      </c>
      <c r="C5" s="401">
        <v>1886645</v>
      </c>
      <c r="D5" s="402">
        <v>0.429</v>
      </c>
      <c r="K5" s="1" t="s">
        <v>112</v>
      </c>
      <c r="L5" s="1" t="s">
        <v>111</v>
      </c>
      <c r="M5" s="26">
        <f>VLOOKUP($K$5:$K$9,'1-2'!$A$5:$C$25,2,0)</f>
        <v>1886645</v>
      </c>
      <c r="N5" s="12">
        <f>VLOOKUP($K$5:$K$9,'1-2'!$A$5:$C$25,3,0)</f>
        <v>0.429</v>
      </c>
    </row>
    <row r="6" ht="20.1" customHeight="true" spans="1:14">
      <c r="A6" s="403" t="s">
        <v>113</v>
      </c>
      <c r="B6" s="404" t="s">
        <v>111</v>
      </c>
      <c r="C6" s="405">
        <v>105684.205955741</v>
      </c>
      <c r="D6" s="406">
        <v>2</v>
      </c>
      <c r="K6" s="369" t="s">
        <v>114</v>
      </c>
      <c r="L6" s="1" t="s">
        <v>111</v>
      </c>
      <c r="M6" s="26">
        <f>VLOOKUP($K$6:$K$9,'1-2'!$A$5:$C$25,2,0)</f>
        <v>105684.205955741</v>
      </c>
      <c r="N6" s="12">
        <f>VLOOKUP($K$6:$K$9,'1-2'!$A$5:$C$25,3,0)</f>
        <v>2</v>
      </c>
    </row>
    <row r="7" ht="20.1" customHeight="true" spans="1:14">
      <c r="A7" s="399" t="s">
        <v>115</v>
      </c>
      <c r="B7" s="400" t="s">
        <v>111</v>
      </c>
      <c r="C7" s="407">
        <v>463710.523987385</v>
      </c>
      <c r="D7" s="402">
        <v>-13.2</v>
      </c>
      <c r="K7" s="369" t="s">
        <v>116</v>
      </c>
      <c r="L7" s="1" t="s">
        <v>111</v>
      </c>
      <c r="M7" s="26">
        <f>VLOOKUP($K$6:$K$9,'1-2'!$A$5:$C$25,2,0)</f>
        <v>463710.523987385</v>
      </c>
      <c r="N7" s="12">
        <f>VLOOKUP($K$6:$K$9,'1-2'!$A$5:$C$25,3,0)</f>
        <v>-13.2</v>
      </c>
    </row>
    <row r="8" ht="20.1" customHeight="true" spans="1:14">
      <c r="A8" s="403" t="s">
        <v>117</v>
      </c>
      <c r="B8" s="404" t="s">
        <v>111</v>
      </c>
      <c r="C8" s="408">
        <v>1317250.27005687</v>
      </c>
      <c r="D8" s="406">
        <v>5.8</v>
      </c>
      <c r="K8" s="366" t="s">
        <v>118</v>
      </c>
      <c r="L8" s="1" t="s">
        <v>111</v>
      </c>
      <c r="M8" s="26">
        <f>VLOOKUP($K$6:$K$9,'1-2'!$A$5:$C$25,2,0)</f>
        <v>1317250.27005687</v>
      </c>
      <c r="N8" s="12">
        <f>VLOOKUP($K$6:$K$9,'1-2'!$A$5:$C$25,3,0)</f>
        <v>5.8</v>
      </c>
    </row>
    <row r="9" ht="20.1" customHeight="true" spans="1:14">
      <c r="A9" s="399" t="s">
        <v>119</v>
      </c>
      <c r="B9" s="400" t="s">
        <v>111</v>
      </c>
      <c r="C9" s="409" t="s">
        <v>120</v>
      </c>
      <c r="D9" s="402">
        <v>-19.7</v>
      </c>
      <c r="K9" s="301" t="s">
        <v>119</v>
      </c>
      <c r="L9" s="1" t="s">
        <v>111</v>
      </c>
      <c r="N9" s="12">
        <f>VLOOKUP($K$9,'1-4'!$A$5:$C$17,3,0)</f>
        <v>-19.7</v>
      </c>
    </row>
    <row r="10" ht="20.1" customHeight="true" spans="1:14">
      <c r="A10" s="403" t="s">
        <v>121</v>
      </c>
      <c r="B10" s="404" t="s">
        <v>111</v>
      </c>
      <c r="C10" s="405">
        <v>107856.2</v>
      </c>
      <c r="D10" s="406">
        <v>7.27</v>
      </c>
      <c r="K10" s="1" t="s">
        <v>122</v>
      </c>
      <c r="L10" s="1" t="s">
        <v>111</v>
      </c>
      <c r="M10" s="1">
        <f>VLOOKUP($K$10,'1-8'!$A$5:$C$6,2,0)</f>
        <v>107856.2</v>
      </c>
      <c r="N10" s="12">
        <f>VLOOKUP($K$10,'1-8'!$A$5:$C$6,3,0)</f>
        <v>7.27</v>
      </c>
    </row>
    <row r="11" ht="20.1" customHeight="true" spans="1:14">
      <c r="A11" s="399" t="s">
        <v>123</v>
      </c>
      <c r="B11" s="400" t="s">
        <v>111</v>
      </c>
      <c r="C11" s="409" t="s">
        <v>120</v>
      </c>
      <c r="D11" s="402">
        <v>6.8</v>
      </c>
      <c r="K11" s="1" t="s">
        <v>124</v>
      </c>
      <c r="L11" s="1" t="s">
        <v>111</v>
      </c>
      <c r="N11" s="12">
        <f>VLOOKUP($K$11:$K$12,'1-9'!$A$5:$B$30,2,0)</f>
        <v>6.8</v>
      </c>
    </row>
    <row r="12" ht="20.1" customHeight="true" spans="1:14">
      <c r="A12" s="403" t="s">
        <v>125</v>
      </c>
      <c r="B12" s="404" t="s">
        <v>111</v>
      </c>
      <c r="C12" s="410" t="s">
        <v>120</v>
      </c>
      <c r="D12" s="406">
        <v>0.7</v>
      </c>
      <c r="K12" s="1" t="s">
        <v>126</v>
      </c>
      <c r="L12" s="1" t="s">
        <v>111</v>
      </c>
      <c r="N12" s="12">
        <f>VLOOKUP($K$12:$K$13,'1-9'!$A$5:$B$30,2,0)</f>
        <v>0.7</v>
      </c>
    </row>
    <row r="13" ht="20.1" customHeight="true" spans="1:14">
      <c r="A13" s="399" t="s">
        <v>127</v>
      </c>
      <c r="B13" s="400" t="s">
        <v>111</v>
      </c>
      <c r="C13" s="401">
        <v>637253.916089541</v>
      </c>
      <c r="D13" s="402">
        <v>4.9</v>
      </c>
      <c r="K13" s="1" t="s">
        <v>127</v>
      </c>
      <c r="L13" s="1" t="s">
        <v>111</v>
      </c>
      <c r="M13" s="431">
        <f>VLOOKUP($K$13:$K$17,'1-12'!$A$5:$C$19,2,0)</f>
        <v>637253.916089541</v>
      </c>
      <c r="N13" s="12">
        <f>VLOOKUP($K$13:$K$17,'1-12'!$A$5:$C$19,3,0)</f>
        <v>4.9</v>
      </c>
    </row>
    <row r="14" ht="20.1" customHeight="true" spans="1:14">
      <c r="A14" s="403" t="s">
        <v>128</v>
      </c>
      <c r="B14" s="404" t="s">
        <v>111</v>
      </c>
      <c r="C14" s="408" t="s">
        <v>129</v>
      </c>
      <c r="D14" s="411" t="s">
        <v>130</v>
      </c>
      <c r="K14" s="1" t="s">
        <v>128</v>
      </c>
      <c r="L14" s="1" t="s">
        <v>111</v>
      </c>
      <c r="M14" s="432" t="str">
        <f>VLOOKUP($K$13:$K$17,'1-12'!$A$5:$C$19,2,0)</f>
        <v>34265.8</v>
      </c>
      <c r="N14" s="433" t="str">
        <f>VLOOKUP($K$13:$K$17,'1-12'!$A$5:$C$19,3,0)</f>
        <v>-41.1</v>
      </c>
    </row>
    <row r="15" ht="20.1" customHeight="true" spans="1:14">
      <c r="A15" s="399" t="s">
        <v>131</v>
      </c>
      <c r="B15" s="400" t="s">
        <v>111</v>
      </c>
      <c r="C15" s="401">
        <v>670309.4165</v>
      </c>
      <c r="D15" s="402">
        <v>110.6522</v>
      </c>
      <c r="K15" s="1" t="s">
        <v>131</v>
      </c>
      <c r="L15" s="1" t="s">
        <v>111</v>
      </c>
      <c r="M15" s="431">
        <f>VLOOKUP($K$13:$K$17,'1-12'!$A$5:$C$19,2,0)</f>
        <v>670309.4165</v>
      </c>
      <c r="N15" s="12">
        <f>VLOOKUP($K$13:$K$17,'1-12'!$A$5:$C$19,3,0)</f>
        <v>110.6522</v>
      </c>
    </row>
    <row r="16" ht="20.1" customHeight="true" spans="1:14">
      <c r="A16" s="403" t="s">
        <v>132</v>
      </c>
      <c r="B16" s="404" t="s">
        <v>133</v>
      </c>
      <c r="C16" s="412">
        <v>1353.23</v>
      </c>
      <c r="D16" s="413">
        <v>68.71</v>
      </c>
      <c r="K16" s="1" t="s">
        <v>134</v>
      </c>
      <c r="L16" s="1" t="s">
        <v>133</v>
      </c>
      <c r="M16" s="431">
        <f>VLOOKUP($K$13:$K$17,'1-12'!$A$5:$C$19,2,0)</f>
        <v>1353.23</v>
      </c>
      <c r="N16" s="12">
        <f>VLOOKUP($K$13:$K$17,'1-12'!$A$5:$C$19,3,0)</f>
        <v>68.71</v>
      </c>
    </row>
    <row r="17" ht="20.1" customHeight="true" spans="1:14">
      <c r="A17" s="399" t="s">
        <v>135</v>
      </c>
      <c r="B17" s="414" t="s">
        <v>136</v>
      </c>
      <c r="C17" s="415">
        <v>127.79</v>
      </c>
      <c r="D17" s="416">
        <v>69.21</v>
      </c>
      <c r="K17" s="1" t="s">
        <v>137</v>
      </c>
      <c r="L17" s="1" t="s">
        <v>136</v>
      </c>
      <c r="M17" s="431">
        <f>VLOOKUP($K$13:$K$17,'1-12'!$A$5:$C$19,2,0)</f>
        <v>127.79</v>
      </c>
      <c r="N17" s="12">
        <f>VLOOKUP($K$13:$K$17,'1-12'!$A$5:$C$19,3,0)</f>
        <v>69.21</v>
      </c>
    </row>
    <row r="18" ht="20.1" customHeight="true" spans="1:14">
      <c r="A18" s="403" t="s">
        <v>138</v>
      </c>
      <c r="B18" s="404" t="s">
        <v>111</v>
      </c>
      <c r="C18" s="417"/>
      <c r="D18" s="406"/>
      <c r="K18" s="1" t="s">
        <v>138</v>
      </c>
      <c r="L18" s="1" t="s">
        <v>111</v>
      </c>
      <c r="N18" s="12"/>
    </row>
    <row r="19" ht="20.1" customHeight="true" spans="1:14">
      <c r="A19" s="399" t="s">
        <v>139</v>
      </c>
      <c r="B19" s="400" t="s">
        <v>111</v>
      </c>
      <c r="C19" s="418">
        <v>181033</v>
      </c>
      <c r="D19" s="402">
        <v>12</v>
      </c>
      <c r="K19" s="135" t="s">
        <v>140</v>
      </c>
      <c r="L19" s="1" t="s">
        <v>111</v>
      </c>
      <c r="M19" s="1">
        <f>VLOOKUP($K$19:$K$20,'1-16'!$A$5:$C$37,2,0)</f>
        <v>181033</v>
      </c>
      <c r="N19" s="12">
        <f>VLOOKUP($K$19:$K$20,'1-16'!$A$5:$C$37,3,0)</f>
        <v>12</v>
      </c>
    </row>
    <row r="20" ht="20.1" customHeight="true" spans="1:14">
      <c r="A20" s="403" t="s">
        <v>141</v>
      </c>
      <c r="B20" s="404" t="s">
        <v>111</v>
      </c>
      <c r="C20" s="417">
        <v>866108</v>
      </c>
      <c r="D20" s="406">
        <v>-6</v>
      </c>
      <c r="K20" s="111" t="s">
        <v>142</v>
      </c>
      <c r="L20" s="1" t="s">
        <v>111</v>
      </c>
      <c r="M20" s="1">
        <f>VLOOKUP($K$19:$K$20,'1-17'!$A$5:$C$37,2,0)</f>
        <v>866108</v>
      </c>
      <c r="N20" s="12">
        <f>VLOOKUP($K$19:$K$20,'1-17'!$A$5:$C$37,3,0)</f>
        <v>-6</v>
      </c>
    </row>
    <row r="21" ht="20.1" customHeight="true" spans="1:14">
      <c r="A21" s="399" t="s">
        <v>143</v>
      </c>
      <c r="B21" s="400" t="s">
        <v>111</v>
      </c>
      <c r="C21" s="418">
        <v>16359890</v>
      </c>
      <c r="D21" s="402">
        <v>9.02</v>
      </c>
      <c r="K21" s="111" t="s">
        <v>144</v>
      </c>
      <c r="L21" s="1" t="s">
        <v>111</v>
      </c>
      <c r="M21" s="1">
        <f>VLOOKUP($K$21:$K$22,'1-18'!$A$5:$C$24,2,0)</f>
        <v>16359890</v>
      </c>
      <c r="N21" s="12">
        <f>VLOOKUP($K$21:$K$22,'1-18'!$A$5:$C$24,3,0)</f>
        <v>9.02</v>
      </c>
    </row>
    <row r="22" ht="20.1" customHeight="true" spans="1:14">
      <c r="A22" s="403" t="s">
        <v>145</v>
      </c>
      <c r="B22" s="404" t="s">
        <v>111</v>
      </c>
      <c r="C22" s="417">
        <v>14921828</v>
      </c>
      <c r="D22" s="406">
        <v>12.849</v>
      </c>
      <c r="K22" s="111" t="s">
        <v>146</v>
      </c>
      <c r="L22" s="1" t="s">
        <v>111</v>
      </c>
      <c r="M22" s="1">
        <f>VLOOKUP($K$21:$K$22,'1-18'!$A$5:$C$24,2,0)</f>
        <v>14921828</v>
      </c>
      <c r="N22" s="12">
        <f>VLOOKUP($K$21:$K$22,'1-18'!$A$5:$C$24,3,0)</f>
        <v>12.849</v>
      </c>
    </row>
    <row r="23" ht="20.1" customHeight="true" spans="1:14">
      <c r="A23" s="399" t="s">
        <v>147</v>
      </c>
      <c r="B23" s="400" t="s">
        <v>148</v>
      </c>
      <c r="C23" s="418">
        <v>5772.1571895573</v>
      </c>
      <c r="D23" s="419">
        <v>5.2</v>
      </c>
      <c r="K23" s="1" t="s">
        <v>149</v>
      </c>
      <c r="L23" s="1" t="s">
        <v>148</v>
      </c>
      <c r="M23" s="12">
        <f>VLOOKUP($K$23:$K$25,'1-19'!$A$5:$C$20,2,0)</f>
        <v>5772.1571895573</v>
      </c>
      <c r="N23" s="12">
        <f>VLOOKUP($K$23:$K$25,'1-19'!$A$5:$C$20,3,0)</f>
        <v>5.2</v>
      </c>
    </row>
    <row r="24" ht="20.1" customHeight="true" spans="1:14">
      <c r="A24" s="403" t="s">
        <v>150</v>
      </c>
      <c r="B24" s="404" t="s">
        <v>148</v>
      </c>
      <c r="C24" s="417">
        <v>7765.2224480869</v>
      </c>
      <c r="D24" s="420">
        <v>4.7</v>
      </c>
      <c r="K24" s="1" t="s">
        <v>151</v>
      </c>
      <c r="L24" s="1" t="s">
        <v>148</v>
      </c>
      <c r="M24" s="12">
        <f>VLOOKUP($K$23:$K$25,'1-19'!$A$5:$C$20,2,0)</f>
        <v>7765.2224480869</v>
      </c>
      <c r="N24" s="12">
        <f>VLOOKUP($K$23:$K$25,'1-19'!$A$5:$C$20,3,0)</f>
        <v>4.7</v>
      </c>
    </row>
    <row r="25" ht="20.1" customHeight="true" spans="1:14">
      <c r="A25" s="399" t="s">
        <v>152</v>
      </c>
      <c r="B25" s="400" t="s">
        <v>148</v>
      </c>
      <c r="C25" s="418">
        <v>4316.1095142172</v>
      </c>
      <c r="D25" s="419">
        <v>5.6</v>
      </c>
      <c r="K25" s="1" t="s">
        <v>153</v>
      </c>
      <c r="L25" s="1" t="s">
        <v>148</v>
      </c>
      <c r="M25" s="12">
        <f>VLOOKUP($K$23:$K$25,'1-19'!$A$5:$C$20,2,0)</f>
        <v>4316.1095142172</v>
      </c>
      <c r="N25" s="12">
        <f>VLOOKUP($K$23:$K$25,'1-19'!$A$5:$C$20,3,0)</f>
        <v>5.6</v>
      </c>
    </row>
    <row r="26" ht="20.1" customHeight="true" spans="1:14">
      <c r="A26" s="403" t="s">
        <v>154</v>
      </c>
      <c r="B26" s="404" t="s">
        <v>120</v>
      </c>
      <c r="C26" s="420">
        <v>100.37573358</v>
      </c>
      <c r="D26" s="421"/>
      <c r="K26" s="111" t="s">
        <v>155</v>
      </c>
      <c r="L26" s="1" t="s">
        <v>120</v>
      </c>
      <c r="M26" s="12">
        <f>VLOOKUP($K$26,'1-19'!$A$19:$B$19,2,0)</f>
        <v>100.37573358</v>
      </c>
      <c r="N26" s="12"/>
    </row>
    <row r="27" ht="20.1" customHeight="true" spans="1:14">
      <c r="A27" s="422" t="s">
        <v>156</v>
      </c>
      <c r="B27" s="414" t="s">
        <v>120</v>
      </c>
      <c r="C27" s="419" t="s">
        <v>120</v>
      </c>
      <c r="D27" s="423" t="s">
        <v>120</v>
      </c>
      <c r="K27" s="1" t="s">
        <v>156</v>
      </c>
      <c r="L27" s="1" t="s">
        <v>120</v>
      </c>
      <c r="N27" s="12" t="str">
        <f>'1-19'!C19</f>
        <v>-</v>
      </c>
    </row>
    <row r="28" ht="20.1" customHeight="true" spans="1:14">
      <c r="A28" s="424" t="s">
        <v>157</v>
      </c>
      <c r="B28" s="425" t="s">
        <v>111</v>
      </c>
      <c r="C28" s="426">
        <v>77282.6162660137</v>
      </c>
      <c r="D28" s="426">
        <v>16.1567094885785</v>
      </c>
      <c r="K28" s="1" t="s">
        <v>158</v>
      </c>
      <c r="L28" s="1" t="s">
        <v>111</v>
      </c>
      <c r="M28" s="12">
        <f>VLOOKUP($K$28:$K$30,'1-7'!$A$5:$D$20,3,0)</f>
        <v>77282.6162660137</v>
      </c>
      <c r="N28" s="12">
        <f>VLOOKUP($K$28:$K$30,'1-7'!$A$5:$D$20,4,0)</f>
        <v>16.1567094885785</v>
      </c>
    </row>
    <row r="29" ht="20.1" customHeight="true" spans="1:14">
      <c r="A29" s="422" t="s">
        <v>159</v>
      </c>
      <c r="B29" s="427" t="s">
        <v>160</v>
      </c>
      <c r="C29" s="418">
        <v>64509.8686</v>
      </c>
      <c r="D29" s="402">
        <v>16.4911057315662</v>
      </c>
      <c r="K29" s="1" t="s">
        <v>112</v>
      </c>
      <c r="L29" s="1" t="s">
        <v>160</v>
      </c>
      <c r="M29" s="12">
        <f>VLOOKUP($K$28:$K$30,'2-23'!$A$5:$C$13,2,0)</f>
        <v>64509.8686</v>
      </c>
      <c r="N29" s="12">
        <f>VLOOKUP($K$28:$K$30,'2-23'!$A$5:$C$13,3,0)</f>
        <v>16.4911057315662</v>
      </c>
    </row>
    <row r="30" ht="20.1" customHeight="true" spans="1:14">
      <c r="A30" s="428" t="s">
        <v>161</v>
      </c>
      <c r="B30" s="429" t="s">
        <v>162</v>
      </c>
      <c r="C30" s="430" t="s">
        <v>163</v>
      </c>
      <c r="D30" s="430" t="s">
        <v>164</v>
      </c>
      <c r="K30" s="1" t="s">
        <v>165</v>
      </c>
      <c r="L30" s="1" t="s">
        <v>162</v>
      </c>
      <c r="M30" s="434" t="str">
        <f>VLOOKUP($K$28:$K$30,'1-7'!$A$5:$D$20,3,0)</f>
        <v>3.5 </v>
      </c>
      <c r="N30" s="433" t="str">
        <f>VLOOKUP($K$28:$K$30,'1-7'!$A$5:$D$20,4,0)</f>
        <v>4.9 </v>
      </c>
    </row>
  </sheetData>
  <mergeCells count="6">
    <mergeCell ref="A1:D1"/>
    <mergeCell ref="A2:D2"/>
    <mergeCell ref="C3:D3"/>
    <mergeCell ref="K3:N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19" sqref="A19"/>
    </sheetView>
  </sheetViews>
  <sheetFormatPr defaultColWidth="9" defaultRowHeight="13.5" outlineLevelCol="3"/>
  <cols>
    <col min="1" max="1" width="30.25" style="1" customWidth="true"/>
    <col min="2" max="2" width="15.75" style="1" customWidth="true"/>
    <col min="3" max="3" width="11.625" style="1" customWidth="true"/>
    <col min="4" max="4" width="7.125" style="1" customWidth="true"/>
    <col min="5" max="16384" width="9" style="1"/>
  </cols>
  <sheetData>
    <row r="1" ht="20.25" spans="1:3">
      <c r="A1" s="97" t="s">
        <v>532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00" t="s">
        <v>533</v>
      </c>
      <c r="C3" s="101"/>
    </row>
    <row r="4" ht="20.1" customHeight="true" spans="1:3">
      <c r="A4" s="102"/>
      <c r="B4" s="103" t="s">
        <v>108</v>
      </c>
      <c r="C4" s="104" t="s">
        <v>109</v>
      </c>
    </row>
    <row r="5" ht="24.95" customHeight="true" spans="1:3">
      <c r="A5" s="105" t="s">
        <v>149</v>
      </c>
      <c r="B5" s="106">
        <v>5772.1571895573</v>
      </c>
      <c r="C5" s="107">
        <v>5.2</v>
      </c>
    </row>
    <row r="6" ht="24.95" customHeight="true" spans="1:3">
      <c r="A6" s="108" t="s">
        <v>151</v>
      </c>
      <c r="B6" s="109">
        <v>7765.2224480869</v>
      </c>
      <c r="C6" s="110">
        <v>4.7</v>
      </c>
    </row>
    <row r="7" ht="24.95" customHeight="true" spans="1:3">
      <c r="A7" s="111" t="s">
        <v>534</v>
      </c>
      <c r="B7" s="106">
        <v>4586.814561228</v>
      </c>
      <c r="C7" s="107">
        <v>5.3</v>
      </c>
    </row>
    <row r="8" ht="24.95" customHeight="true" spans="1:3">
      <c r="A8" s="108" t="s">
        <v>535</v>
      </c>
      <c r="B8" s="109">
        <v>991.2443633103</v>
      </c>
      <c r="C8" s="110">
        <v>4.6</v>
      </c>
    </row>
    <row r="9" ht="24.95" customHeight="true" spans="1:3">
      <c r="A9" s="111" t="s">
        <v>536</v>
      </c>
      <c r="B9" s="106">
        <v>580.7746329147</v>
      </c>
      <c r="C9" s="107">
        <v>7.4</v>
      </c>
    </row>
    <row r="10" ht="24.95" customHeight="true" spans="1:4">
      <c r="A10" s="108" t="s">
        <v>537</v>
      </c>
      <c r="B10" s="109">
        <v>1606.3888906339</v>
      </c>
      <c r="C10" s="112">
        <v>2.3</v>
      </c>
      <c r="D10" s="109"/>
    </row>
    <row r="11" ht="24.95" customHeight="true" spans="1:3">
      <c r="A11" s="111" t="s">
        <v>153</v>
      </c>
      <c r="B11" s="106">
        <v>4316.1095142172</v>
      </c>
      <c r="C11" s="107">
        <v>5.6</v>
      </c>
    </row>
    <row r="12" ht="24.95" customHeight="true" spans="1:3">
      <c r="A12" s="108" t="s">
        <v>534</v>
      </c>
      <c r="B12" s="109">
        <v>2309.8086984809</v>
      </c>
      <c r="C12" s="110">
        <v>3.3</v>
      </c>
    </row>
    <row r="13" ht="24.95" customHeight="true" spans="1:3">
      <c r="A13" s="111" t="s">
        <v>535</v>
      </c>
      <c r="B13" s="106">
        <v>979.7117220377</v>
      </c>
      <c r="C13" s="107">
        <v>5.9</v>
      </c>
    </row>
    <row r="14" ht="24.95" customHeight="true" spans="1:3">
      <c r="A14" s="108" t="s">
        <v>536</v>
      </c>
      <c r="B14" s="109">
        <v>32.8290030421</v>
      </c>
      <c r="C14" s="110">
        <v>9.2</v>
      </c>
    </row>
    <row r="15" ht="24.95" customHeight="true" spans="1:3">
      <c r="A15" s="111" t="s">
        <v>537</v>
      </c>
      <c r="B15" s="106">
        <v>993.7600906565</v>
      </c>
      <c r="C15" s="107">
        <v>11.1</v>
      </c>
    </row>
    <row r="16" ht="24.95" customHeight="true" spans="1:3">
      <c r="A16" s="108" t="s">
        <v>538</v>
      </c>
      <c r="B16" s="109">
        <v>4075.1356050633</v>
      </c>
      <c r="C16" s="110">
        <v>3.7</v>
      </c>
    </row>
    <row r="17" ht="24.95" customHeight="true" spans="1:3">
      <c r="A17" s="111" t="s">
        <v>539</v>
      </c>
      <c r="B17" s="106">
        <v>4946.6535588354</v>
      </c>
      <c r="C17" s="107">
        <v>3.7</v>
      </c>
    </row>
    <row r="18" ht="24.95" customHeight="true" spans="1:3">
      <c r="A18" s="108" t="s">
        <v>540</v>
      </c>
      <c r="B18" s="109">
        <v>3438.4421073586</v>
      </c>
      <c r="C18" s="110">
        <v>3.7</v>
      </c>
    </row>
    <row r="19" ht="24.95" customHeight="true" spans="1:3">
      <c r="A19" s="111" t="s">
        <v>155</v>
      </c>
      <c r="B19" s="113">
        <v>100.37573358</v>
      </c>
      <c r="C19" s="107" t="s">
        <v>120</v>
      </c>
    </row>
    <row r="20" ht="24.95" customHeight="true" spans="1:3">
      <c r="A20" s="114" t="s">
        <v>541</v>
      </c>
      <c r="B20" s="115"/>
      <c r="C20" s="116" t="s">
        <v>120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7" sqref="G7"/>
    </sheetView>
  </sheetViews>
  <sheetFormatPr defaultColWidth="9" defaultRowHeight="13.5" outlineLevelCol="2"/>
  <cols>
    <col min="1" max="1" width="16.25" style="1" customWidth="true"/>
    <col min="2" max="2" width="17" style="1" customWidth="true"/>
    <col min="3" max="3" width="12.875" style="1" customWidth="true"/>
    <col min="4" max="16384" width="9" style="1"/>
  </cols>
  <sheetData>
    <row r="1" ht="30.75" customHeight="true" spans="1:3">
      <c r="A1" s="2" t="s">
        <v>542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0.75" customHeight="true" spans="1:3">
      <c r="A5" s="10" t="s">
        <v>112</v>
      </c>
      <c r="B5" s="39">
        <v>1886645</v>
      </c>
      <c r="C5" s="33">
        <v>0.4</v>
      </c>
    </row>
    <row r="6" ht="30.75" customHeight="true" spans="1:3">
      <c r="A6" s="13" t="s">
        <v>543</v>
      </c>
      <c r="B6" s="41">
        <v>562092</v>
      </c>
      <c r="C6" s="35">
        <v>-0.7</v>
      </c>
    </row>
    <row r="7" ht="30.75" customHeight="true" spans="1:3">
      <c r="A7" s="10" t="s">
        <v>544</v>
      </c>
      <c r="B7" s="39">
        <v>174837</v>
      </c>
      <c r="C7" s="33">
        <v>-5.8</v>
      </c>
    </row>
    <row r="8" ht="30.75" customHeight="true" spans="1:3">
      <c r="A8" s="13" t="s">
        <v>545</v>
      </c>
      <c r="B8" s="41">
        <v>235898</v>
      </c>
      <c r="C8" s="35">
        <v>5.2</v>
      </c>
    </row>
    <row r="9" ht="30.75" customHeight="true" spans="1:3">
      <c r="A9" s="10" t="s">
        <v>546</v>
      </c>
      <c r="B9" s="39">
        <v>189898</v>
      </c>
      <c r="C9" s="33">
        <v>-5.8</v>
      </c>
    </row>
    <row r="10" ht="30.75" customHeight="true" spans="1:3">
      <c r="A10" s="13" t="s">
        <v>547</v>
      </c>
      <c r="B10" s="41">
        <v>175946</v>
      </c>
      <c r="C10" s="35">
        <v>2.5</v>
      </c>
    </row>
    <row r="11" ht="30.75" customHeight="true" spans="1:3">
      <c r="A11" s="10" t="s">
        <v>548</v>
      </c>
      <c r="B11" s="39">
        <v>105322</v>
      </c>
      <c r="C11" s="33">
        <v>2.2</v>
      </c>
    </row>
    <row r="12" ht="30.75" customHeight="true" spans="1:3">
      <c r="A12" s="13" t="s">
        <v>549</v>
      </c>
      <c r="B12" s="41">
        <v>216634</v>
      </c>
      <c r="C12" s="35">
        <v>3.5</v>
      </c>
    </row>
    <row r="13" ht="30.75" customHeight="true" spans="1:3">
      <c r="A13" s="10" t="s">
        <v>550</v>
      </c>
      <c r="B13" s="39">
        <v>226018</v>
      </c>
      <c r="C13" s="33">
        <v>4.6</v>
      </c>
    </row>
    <row r="14" ht="30.75" customHeight="true" spans="1:3">
      <c r="A14" s="50" t="s">
        <v>551</v>
      </c>
      <c r="B14" s="96">
        <v>173252</v>
      </c>
      <c r="C14" s="88">
        <v>-15.8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7" sqref="G7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552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4.5" customHeight="true" spans="1:3">
      <c r="A5" s="10" t="s">
        <v>112</v>
      </c>
      <c r="B5" s="53">
        <v>105684</v>
      </c>
      <c r="C5" s="54">
        <v>2</v>
      </c>
    </row>
    <row r="6" ht="34.5" customHeight="true" spans="1:3">
      <c r="A6" s="13" t="s">
        <v>543</v>
      </c>
      <c r="B6" s="91">
        <v>10398</v>
      </c>
      <c r="C6" s="92">
        <v>1.9</v>
      </c>
    </row>
    <row r="7" ht="34.5" customHeight="true" spans="1:3">
      <c r="A7" s="10" t="s">
        <v>544</v>
      </c>
      <c r="B7" s="53">
        <v>10779</v>
      </c>
      <c r="C7" s="54">
        <v>1.8</v>
      </c>
    </row>
    <row r="8" ht="34.5" customHeight="true" spans="1:3">
      <c r="A8" s="13" t="s">
        <v>545</v>
      </c>
      <c r="B8" s="91">
        <v>12465</v>
      </c>
      <c r="C8" s="92">
        <v>2.2</v>
      </c>
    </row>
    <row r="9" ht="34.5" customHeight="true" spans="1:3">
      <c r="A9" s="10" t="s">
        <v>546</v>
      </c>
      <c r="B9" s="53">
        <v>12294</v>
      </c>
      <c r="C9" s="54">
        <v>2.4</v>
      </c>
    </row>
    <row r="10" ht="34.5" customHeight="true" spans="1:3">
      <c r="A10" s="13" t="s">
        <v>547</v>
      </c>
      <c r="B10" s="91">
        <v>10648</v>
      </c>
      <c r="C10" s="92">
        <v>2.2</v>
      </c>
    </row>
    <row r="11" ht="34.5" customHeight="true" spans="1:3">
      <c r="A11" s="10" t="s">
        <v>548</v>
      </c>
      <c r="B11" s="53">
        <v>8871</v>
      </c>
      <c r="C11" s="54">
        <v>2.1</v>
      </c>
    </row>
    <row r="12" ht="34.5" customHeight="true" spans="1:3">
      <c r="A12" s="13" t="s">
        <v>549</v>
      </c>
      <c r="B12" s="91">
        <v>17402</v>
      </c>
      <c r="C12" s="92">
        <v>1.7</v>
      </c>
    </row>
    <row r="13" ht="34.5" customHeight="true" spans="1:3">
      <c r="A13" s="10" t="s">
        <v>550</v>
      </c>
      <c r="B13" s="53">
        <v>22827</v>
      </c>
      <c r="C13" s="54">
        <v>2.1</v>
      </c>
    </row>
    <row r="14" ht="34.5" customHeight="true" spans="1:3">
      <c r="A14" s="50" t="s">
        <v>551</v>
      </c>
      <c r="B14" s="93">
        <v>705</v>
      </c>
      <c r="C14" s="95">
        <v>2.1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I9" sqref="I9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553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53">
        <v>463711</v>
      </c>
      <c r="C5" s="54">
        <v>-13.2</v>
      </c>
    </row>
    <row r="6" ht="39.95" customHeight="true" spans="1:3">
      <c r="A6" s="13" t="s">
        <v>543</v>
      </c>
      <c r="B6" s="91">
        <v>120424</v>
      </c>
      <c r="C6" s="92">
        <v>-19.9</v>
      </c>
    </row>
    <row r="7" ht="39.95" customHeight="true" spans="1:3">
      <c r="A7" s="10" t="s">
        <v>544</v>
      </c>
      <c r="B7" s="53">
        <v>52074</v>
      </c>
      <c r="C7" s="54">
        <v>-26.9</v>
      </c>
    </row>
    <row r="8" ht="39.95" customHeight="true" spans="1:3">
      <c r="A8" s="13" t="s">
        <v>545</v>
      </c>
      <c r="B8" s="91">
        <v>51405</v>
      </c>
      <c r="C8" s="92">
        <v>-1.3</v>
      </c>
    </row>
    <row r="9" ht="39.95" customHeight="true" spans="1:3">
      <c r="A9" s="10" t="s">
        <v>546</v>
      </c>
      <c r="B9" s="53">
        <v>59724</v>
      </c>
      <c r="C9" s="54">
        <v>-22.6</v>
      </c>
    </row>
    <row r="10" ht="39.95" customHeight="true" spans="1:3">
      <c r="A10" s="13" t="s">
        <v>547</v>
      </c>
      <c r="B10" s="91">
        <v>63375</v>
      </c>
      <c r="C10" s="92">
        <v>-5.2</v>
      </c>
    </row>
    <row r="11" ht="39.95" customHeight="true" spans="1:3">
      <c r="A11" s="10" t="s">
        <v>548</v>
      </c>
      <c r="B11" s="53">
        <v>19796</v>
      </c>
      <c r="C11" s="54">
        <v>-3.6</v>
      </c>
    </row>
    <row r="12" ht="39.95" customHeight="true" spans="1:3">
      <c r="A12" s="13" t="s">
        <v>549</v>
      </c>
      <c r="B12" s="91">
        <v>43475</v>
      </c>
      <c r="C12" s="92">
        <v>-3.2</v>
      </c>
    </row>
    <row r="13" ht="39.95" customHeight="true" spans="1:3">
      <c r="A13" s="10" t="s">
        <v>550</v>
      </c>
      <c r="B13" s="53">
        <v>53438</v>
      </c>
      <c r="C13" s="54">
        <v>5.6</v>
      </c>
    </row>
    <row r="14" ht="39.95" customHeight="true" spans="1:3">
      <c r="A14" s="50" t="s">
        <v>551</v>
      </c>
      <c r="B14" s="93">
        <v>94066</v>
      </c>
      <c r="C14" s="94">
        <v>-27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L9" sqref="L9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554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53">
        <v>1317250</v>
      </c>
      <c r="C5" s="54">
        <v>5.8</v>
      </c>
    </row>
    <row r="6" ht="39.95" customHeight="true" spans="1:3">
      <c r="A6" s="13" t="s">
        <v>543</v>
      </c>
      <c r="B6" s="89">
        <v>431270</v>
      </c>
      <c r="C6" s="90">
        <v>6.2</v>
      </c>
    </row>
    <row r="7" ht="39.95" customHeight="true" spans="1:3">
      <c r="A7" s="10" t="s">
        <v>544</v>
      </c>
      <c r="B7" s="53">
        <v>111984</v>
      </c>
      <c r="C7" s="54">
        <v>5.1</v>
      </c>
    </row>
    <row r="8" ht="39.95" customHeight="true" spans="1:3">
      <c r="A8" s="13" t="s">
        <v>545</v>
      </c>
      <c r="B8" s="91">
        <v>172028</v>
      </c>
      <c r="C8" s="92">
        <v>7.5</v>
      </c>
    </row>
    <row r="9" ht="39.95" customHeight="true" spans="1:3">
      <c r="A9" s="10" t="s">
        <v>546</v>
      </c>
      <c r="B9" s="53">
        <v>117880</v>
      </c>
      <c r="C9" s="54">
        <v>4.2</v>
      </c>
    </row>
    <row r="10" ht="39.95" customHeight="true" spans="1:3">
      <c r="A10" s="13" t="s">
        <v>547</v>
      </c>
      <c r="B10" s="91">
        <v>101923</v>
      </c>
      <c r="C10" s="92">
        <v>7.7</v>
      </c>
    </row>
    <row r="11" ht="39.95" customHeight="true" spans="1:3">
      <c r="A11" s="10" t="s">
        <v>548</v>
      </c>
      <c r="B11" s="53">
        <v>76655</v>
      </c>
      <c r="C11" s="54">
        <v>3.7</v>
      </c>
    </row>
    <row r="12" ht="39.95" customHeight="true" spans="1:3">
      <c r="A12" s="13" t="s">
        <v>549</v>
      </c>
      <c r="B12" s="91">
        <v>155757</v>
      </c>
      <c r="C12" s="92">
        <v>5.7</v>
      </c>
    </row>
    <row r="13" ht="39.95" customHeight="true" spans="1:3">
      <c r="A13" s="10" t="s">
        <v>550</v>
      </c>
      <c r="B13" s="53">
        <v>149753</v>
      </c>
      <c r="C13" s="54">
        <v>4.6</v>
      </c>
    </row>
    <row r="14" ht="39.95" customHeight="true" spans="1:3">
      <c r="A14" s="50" t="s">
        <v>551</v>
      </c>
      <c r="B14" s="93">
        <v>78481</v>
      </c>
      <c r="C14" s="94">
        <v>3.4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F1" sqref="F1:G1"/>
    </sheetView>
  </sheetViews>
  <sheetFormatPr defaultColWidth="9" defaultRowHeight="13.5" outlineLevelCol="6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7">
      <c r="A1" s="2" t="s">
        <v>555</v>
      </c>
      <c r="B1" s="2"/>
      <c r="C1" s="2"/>
      <c r="F1" s="73" t="s">
        <v>556</v>
      </c>
      <c r="G1" s="73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7">
      <c r="A5" s="10" t="s">
        <v>112</v>
      </c>
      <c r="B5" s="85" t="s">
        <v>120</v>
      </c>
      <c r="C5" s="33">
        <v>-19.7</v>
      </c>
      <c r="F5" s="10" t="s">
        <v>112</v>
      </c>
      <c r="G5" s="1">
        <f>VLOOKUP($F$5:$F$14,$A$5:$C$14,3,0)</f>
        <v>-19.7</v>
      </c>
    </row>
    <row r="6" ht="39.95" customHeight="true" spans="1:7">
      <c r="A6" s="13" t="s">
        <v>543</v>
      </c>
      <c r="B6" s="86" t="s">
        <v>120</v>
      </c>
      <c r="C6" s="35">
        <v>-28.5</v>
      </c>
      <c r="F6" s="13" t="s">
        <v>543</v>
      </c>
      <c r="G6" s="1">
        <f>VLOOKUP($F$5:$F$14,$A$5:$C$14,3,0)</f>
        <v>-28.5</v>
      </c>
    </row>
    <row r="7" ht="39.95" customHeight="true" spans="1:7">
      <c r="A7" s="10" t="s">
        <v>544</v>
      </c>
      <c r="B7" s="85" t="s">
        <v>120</v>
      </c>
      <c r="C7" s="33">
        <v>-22.9</v>
      </c>
      <c r="F7" s="10" t="s">
        <v>544</v>
      </c>
      <c r="G7" s="1">
        <f>VLOOKUP($F$5:$F$14,$A$5:$C$14,3,0)</f>
        <v>-22.9</v>
      </c>
    </row>
    <row r="8" ht="39.95" customHeight="true" spans="1:7">
      <c r="A8" s="13" t="s">
        <v>545</v>
      </c>
      <c r="B8" s="86" t="s">
        <v>120</v>
      </c>
      <c r="C8" s="35">
        <v>8.7</v>
      </c>
      <c r="F8" s="13" t="s">
        <v>545</v>
      </c>
      <c r="G8" s="1">
        <f>VLOOKUP($F$5:$F$14,$A$5:$C$14,3,0)</f>
        <v>8.7</v>
      </c>
    </row>
    <row r="9" ht="39.95" customHeight="true" spans="1:7">
      <c r="A9" s="10" t="s">
        <v>546</v>
      </c>
      <c r="B9" s="85" t="s">
        <v>120</v>
      </c>
      <c r="C9" s="33">
        <v>-31.8</v>
      </c>
      <c r="F9" s="10" t="s">
        <v>548</v>
      </c>
      <c r="G9" s="1">
        <f>VLOOKUP($F$5:$F$14,$A$5:$C$14,3,0)</f>
        <v>-0.6</v>
      </c>
    </row>
    <row r="10" ht="39.95" customHeight="true" spans="1:7">
      <c r="A10" s="13" t="s">
        <v>547</v>
      </c>
      <c r="B10" s="86" t="s">
        <v>120</v>
      </c>
      <c r="C10" s="35">
        <v>-3.3</v>
      </c>
      <c r="F10" s="10" t="s">
        <v>546</v>
      </c>
      <c r="G10" s="1">
        <f>VLOOKUP($F$5:$F$14,$A$5:$C$14,3,0)</f>
        <v>-31.8</v>
      </c>
    </row>
    <row r="11" ht="39.95" customHeight="true" spans="1:7">
      <c r="A11" s="10" t="s">
        <v>548</v>
      </c>
      <c r="B11" s="85" t="s">
        <v>120</v>
      </c>
      <c r="C11" s="33">
        <v>-0.6</v>
      </c>
      <c r="F11" s="13" t="s">
        <v>547</v>
      </c>
      <c r="G11" s="1">
        <f>VLOOKUP($F$5:$F$14,$A$5:$C$14,3,0)</f>
        <v>-3.3</v>
      </c>
    </row>
    <row r="12" ht="39.95" customHeight="true" spans="1:7">
      <c r="A12" s="13" t="s">
        <v>549</v>
      </c>
      <c r="B12" s="86" t="s">
        <v>120</v>
      </c>
      <c r="C12" s="35">
        <v>-1.7</v>
      </c>
      <c r="F12" s="13" t="s">
        <v>549</v>
      </c>
      <c r="G12" s="1">
        <f>VLOOKUP($F$5:$F$14,$A$5:$C$14,3,0)</f>
        <v>-1.7</v>
      </c>
    </row>
    <row r="13" ht="39.95" customHeight="true" spans="1:7">
      <c r="A13" s="10" t="s">
        <v>550</v>
      </c>
      <c r="B13" s="85" t="s">
        <v>120</v>
      </c>
      <c r="C13" s="33">
        <v>12.8</v>
      </c>
      <c r="F13" s="10" t="s">
        <v>550</v>
      </c>
      <c r="G13" s="1">
        <f>VLOOKUP($F$5:$F$14,$A$5:$C$14,3,0)</f>
        <v>12.8</v>
      </c>
    </row>
    <row r="14" ht="39.95" customHeight="true" spans="1:7">
      <c r="A14" s="50" t="s">
        <v>551</v>
      </c>
      <c r="B14" s="87" t="s">
        <v>120</v>
      </c>
      <c r="C14" s="88">
        <v>-38.6</v>
      </c>
      <c r="F14" s="50" t="s">
        <v>551</v>
      </c>
      <c r="G14" s="1">
        <f>VLOOKUP($F$5:$F$14,$A$5:$C$14,3,0)</f>
        <v>-38.6</v>
      </c>
    </row>
  </sheetData>
  <mergeCells count="5">
    <mergeCell ref="A1:C1"/>
    <mergeCell ref="F1:G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N11" sqref="N11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557</v>
      </c>
      <c r="B1" s="2"/>
      <c r="C1" s="2"/>
    </row>
    <row r="2" ht="4.5" customHeight="true" spans="1:3">
      <c r="A2" s="55"/>
      <c r="B2" s="55"/>
      <c r="C2" s="55"/>
    </row>
    <row r="3" ht="24.75" customHeight="true" spans="1:3">
      <c r="A3" s="56" t="s">
        <v>104</v>
      </c>
      <c r="B3" s="57" t="s">
        <v>106</v>
      </c>
      <c r="C3" s="58"/>
    </row>
    <row r="4" ht="27" customHeight="true" spans="1:3">
      <c r="A4" s="7"/>
      <c r="B4" s="79" t="s">
        <v>216</v>
      </c>
      <c r="C4" s="60" t="s">
        <v>109</v>
      </c>
    </row>
    <row r="5" ht="38.25" customHeight="true" spans="1:3">
      <c r="A5" s="61" t="s">
        <v>112</v>
      </c>
      <c r="B5" s="80">
        <v>7.24</v>
      </c>
      <c r="C5" s="81">
        <v>-8.7</v>
      </c>
    </row>
    <row r="6" ht="39.95" customHeight="true" spans="1:3">
      <c r="A6" s="82" t="s">
        <v>543</v>
      </c>
      <c r="B6" s="83">
        <v>3.14</v>
      </c>
      <c r="C6" s="84">
        <v>7.2</v>
      </c>
    </row>
    <row r="7" ht="39.95" customHeight="true" spans="1:3">
      <c r="A7" s="61" t="s">
        <v>544</v>
      </c>
      <c r="B7" s="80">
        <v>0.34</v>
      </c>
      <c r="C7" s="81">
        <v>-53.4</v>
      </c>
    </row>
    <row r="8" ht="39.95" customHeight="true" spans="1:3">
      <c r="A8" s="64" t="s">
        <v>545</v>
      </c>
      <c r="B8" s="83">
        <v>0.82</v>
      </c>
      <c r="C8" s="84">
        <v>2.5</v>
      </c>
    </row>
    <row r="9" ht="39.95" customHeight="true" spans="1:3">
      <c r="A9" s="61" t="s">
        <v>546</v>
      </c>
      <c r="B9" s="80">
        <v>0.25</v>
      </c>
      <c r="C9" s="81">
        <v>38.9</v>
      </c>
    </row>
    <row r="10" ht="39.95" customHeight="true" spans="1:3">
      <c r="A10" s="64" t="s">
        <v>547</v>
      </c>
      <c r="B10" s="83">
        <v>0.54</v>
      </c>
      <c r="C10" s="84">
        <v>14.9</v>
      </c>
    </row>
    <row r="11" ht="39.95" customHeight="true" spans="1:3">
      <c r="A11" s="61" t="s">
        <v>548</v>
      </c>
      <c r="B11" s="80">
        <v>0</v>
      </c>
      <c r="C11" s="81">
        <v>-100</v>
      </c>
    </row>
    <row r="12" ht="39.95" customHeight="true" spans="1:3">
      <c r="A12" s="64" t="s">
        <v>549</v>
      </c>
      <c r="B12" s="83">
        <v>1.15</v>
      </c>
      <c r="C12" s="84">
        <v>-11.5</v>
      </c>
    </row>
    <row r="13" ht="39.95" customHeight="true" spans="1:3">
      <c r="A13" s="61" t="s">
        <v>550</v>
      </c>
      <c r="B13" s="80">
        <v>1</v>
      </c>
      <c r="C13" s="81">
        <v>-3.8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7" sqref="C17"/>
    </sheetView>
  </sheetViews>
  <sheetFormatPr defaultColWidth="9" defaultRowHeight="18" customHeight="true" outlineLevelCol="2"/>
  <cols>
    <col min="1" max="1" width="16.25" style="1" customWidth="true"/>
    <col min="2" max="2" width="17.5" style="1" customWidth="true"/>
    <col min="3" max="3" width="13.8833333333333" style="1" customWidth="true"/>
    <col min="4" max="16384" width="9" style="1"/>
  </cols>
  <sheetData>
    <row r="1" customHeight="true" spans="1:3">
      <c r="A1" s="2" t="s">
        <v>558</v>
      </c>
      <c r="B1" s="2"/>
      <c r="C1" s="2"/>
    </row>
    <row r="2" customHeight="true" spans="1:3">
      <c r="A2" s="3"/>
      <c r="B2" s="3"/>
      <c r="C2" s="3"/>
    </row>
    <row r="3" customHeight="true" spans="1:3">
      <c r="A3" s="4" t="s">
        <v>104</v>
      </c>
      <c r="B3" s="74" t="s">
        <v>313</v>
      </c>
      <c r="C3" s="75"/>
    </row>
    <row r="4" customHeight="true" spans="1:3">
      <c r="A4" s="7"/>
      <c r="B4" s="8" t="s">
        <v>314</v>
      </c>
      <c r="C4" s="9" t="s">
        <v>109</v>
      </c>
    </row>
    <row r="5" customHeight="true" spans="1:3">
      <c r="A5" s="10" t="s">
        <v>112</v>
      </c>
      <c r="B5" s="76">
        <v>107856.2</v>
      </c>
      <c r="C5" s="77">
        <v>7.27</v>
      </c>
    </row>
    <row r="6" customHeight="true" spans="1:3">
      <c r="A6" s="13" t="s">
        <v>543</v>
      </c>
      <c r="B6" s="38">
        <v>84295.1</v>
      </c>
      <c r="C6" s="78">
        <v>4.77</v>
      </c>
    </row>
    <row r="7" customHeight="true" spans="1:3">
      <c r="A7" s="10" t="s">
        <v>544</v>
      </c>
      <c r="B7" s="76">
        <v>2518.6</v>
      </c>
      <c r="C7" s="77">
        <v>-14.62</v>
      </c>
    </row>
    <row r="8" customHeight="true" spans="1:3">
      <c r="A8" s="13" t="s">
        <v>545</v>
      </c>
      <c r="B8" s="38">
        <v>3593.4</v>
      </c>
      <c r="C8" s="78">
        <v>92.23</v>
      </c>
    </row>
    <row r="9" customHeight="true" spans="1:3">
      <c r="A9" s="10" t="s">
        <v>546</v>
      </c>
      <c r="B9" s="76">
        <v>4407.2</v>
      </c>
      <c r="C9" s="77">
        <v>11.61</v>
      </c>
    </row>
    <row r="10" customHeight="true" spans="1:3">
      <c r="A10" s="13" t="s">
        <v>547</v>
      </c>
      <c r="B10" s="38">
        <v>1857.9</v>
      </c>
      <c r="C10" s="78">
        <v>24.52</v>
      </c>
    </row>
    <row r="11" customHeight="true" spans="1:3">
      <c r="A11" s="10" t="s">
        <v>548</v>
      </c>
      <c r="B11" s="76">
        <v>1000</v>
      </c>
      <c r="C11" s="77">
        <v>56.32</v>
      </c>
    </row>
    <row r="12" customHeight="true" spans="1:3">
      <c r="A12" s="13" t="s">
        <v>549</v>
      </c>
      <c r="B12" s="38">
        <v>6339.4</v>
      </c>
      <c r="C12" s="78">
        <v>9.71</v>
      </c>
    </row>
    <row r="13" customHeight="true" spans="1:3">
      <c r="A13" s="16" t="s">
        <v>550</v>
      </c>
      <c r="B13" s="76">
        <v>3844.6</v>
      </c>
      <c r="C13" s="77">
        <v>12.54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F1" sqref="F1:G1"/>
    </sheetView>
  </sheetViews>
  <sheetFormatPr defaultColWidth="9" defaultRowHeight="13.5" outlineLevelCol="6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7">
      <c r="A1" s="2" t="s">
        <v>559</v>
      </c>
      <c r="B1" s="2"/>
      <c r="C1" s="2"/>
      <c r="F1" s="73" t="s">
        <v>556</v>
      </c>
      <c r="G1" s="73"/>
    </row>
    <row r="2" ht="4.5" customHeight="true" spans="1:3">
      <c r="A2" s="55"/>
      <c r="B2" s="55"/>
      <c r="C2" s="55"/>
    </row>
    <row r="3" ht="24.75" customHeight="true" spans="1:3">
      <c r="A3" s="56" t="s">
        <v>104</v>
      </c>
      <c r="B3" s="57" t="s">
        <v>387</v>
      </c>
      <c r="C3" s="58"/>
    </row>
    <row r="4" ht="27" customHeight="true" spans="1:3">
      <c r="A4" s="7"/>
      <c r="B4" s="59" t="s">
        <v>314</v>
      </c>
      <c r="C4" s="60" t="s">
        <v>109</v>
      </c>
    </row>
    <row r="5" ht="38.25" customHeight="true" spans="1:7">
      <c r="A5" s="61" t="s">
        <v>112</v>
      </c>
      <c r="B5" s="62" t="s">
        <v>120</v>
      </c>
      <c r="C5" s="63">
        <v>6.81772676104944</v>
      </c>
      <c r="F5" s="1" t="s">
        <v>112</v>
      </c>
      <c r="G5" s="12">
        <f>VLOOKUP($F$5:$F$14,$A$5:$C$14,3,0)</f>
        <v>6.81772676104944</v>
      </c>
    </row>
    <row r="6" ht="39.95" customHeight="true" spans="1:7">
      <c r="A6" s="64" t="s">
        <v>543</v>
      </c>
      <c r="B6" s="65" t="s">
        <v>120</v>
      </c>
      <c r="C6" s="66">
        <v>6.10776024098636</v>
      </c>
      <c r="F6" s="1" t="s">
        <v>543</v>
      </c>
      <c r="G6" s="12">
        <f>VLOOKUP($F$5:$F$14,$A$5:$C$14,3,0)</f>
        <v>6.10776024098636</v>
      </c>
    </row>
    <row r="7" ht="39.95" customHeight="true" spans="1:7">
      <c r="A7" s="61" t="s">
        <v>544</v>
      </c>
      <c r="B7" s="62" t="s">
        <v>120</v>
      </c>
      <c r="C7" s="63">
        <v>3.51202982180183</v>
      </c>
      <c r="F7" s="1" t="s">
        <v>544</v>
      </c>
      <c r="G7" s="12">
        <f>VLOOKUP($F$5:$F$14,$A$5:$C$14,3,0)</f>
        <v>3.51202982180183</v>
      </c>
    </row>
    <row r="8" ht="39.95" customHeight="true" spans="1:7">
      <c r="A8" s="64" t="s">
        <v>545</v>
      </c>
      <c r="B8" s="65" t="s">
        <v>120</v>
      </c>
      <c r="C8" s="66">
        <v>0.937914540181639</v>
      </c>
      <c r="F8" s="1" t="s">
        <v>545</v>
      </c>
      <c r="G8" s="12">
        <f>VLOOKUP($F$5:$F$14,$A$5:$C$14,3,0)</f>
        <v>0.937914540181639</v>
      </c>
    </row>
    <row r="9" ht="39.95" customHeight="true" spans="1:7">
      <c r="A9" s="61" t="s">
        <v>546</v>
      </c>
      <c r="B9" s="62" t="s">
        <v>120</v>
      </c>
      <c r="C9" s="63">
        <v>8.71727294953992</v>
      </c>
      <c r="F9" s="1" t="s">
        <v>548</v>
      </c>
      <c r="G9" s="12">
        <f>VLOOKUP($F$5:$F$14,$A$5:$C$14,3,0)</f>
        <v>13.3421345811052</v>
      </c>
    </row>
    <row r="10" ht="39.95" customHeight="true" spans="1:7">
      <c r="A10" s="64" t="s">
        <v>547</v>
      </c>
      <c r="B10" s="65" t="s">
        <v>120</v>
      </c>
      <c r="C10" s="66">
        <v>8.94949945190675</v>
      </c>
      <c r="F10" s="1" t="s">
        <v>546</v>
      </c>
      <c r="G10" s="12">
        <f>VLOOKUP($F$5:$F$14,$A$5:$C$14,3,0)</f>
        <v>8.71727294953992</v>
      </c>
    </row>
    <row r="11" ht="39.95" customHeight="true" spans="1:7">
      <c r="A11" s="61" t="s">
        <v>548</v>
      </c>
      <c r="B11" s="62" t="s">
        <v>120</v>
      </c>
      <c r="C11" s="63">
        <v>13.3421345811052</v>
      </c>
      <c r="F11" s="1" t="s">
        <v>547</v>
      </c>
      <c r="G11" s="12">
        <f>VLOOKUP($F$5:$F$14,$A$5:$C$14,3,0)</f>
        <v>8.94949945190675</v>
      </c>
    </row>
    <row r="12" ht="39.95" customHeight="true" spans="1:7">
      <c r="A12" s="64" t="s">
        <v>549</v>
      </c>
      <c r="B12" s="65" t="s">
        <v>120</v>
      </c>
      <c r="C12" s="66">
        <v>13.3172862580428</v>
      </c>
      <c r="F12" s="1" t="s">
        <v>549</v>
      </c>
      <c r="G12" s="12">
        <f>VLOOKUP($F$5:$F$14,$A$5:$C$14,3,0)</f>
        <v>13.3172862580428</v>
      </c>
    </row>
    <row r="13" ht="39.95" customHeight="true" spans="1:7">
      <c r="A13" s="61" t="s">
        <v>550</v>
      </c>
      <c r="B13" s="62" t="s">
        <v>120</v>
      </c>
      <c r="C13" s="63">
        <v>12.0389505228132</v>
      </c>
      <c r="F13" s="1" t="s">
        <v>550</v>
      </c>
      <c r="G13" s="12">
        <f>VLOOKUP($F$5:$F$14,$A$5:$C$14,3,0)</f>
        <v>12.0389505228132</v>
      </c>
    </row>
    <row r="14" ht="39.95" customHeight="true" spans="1:7">
      <c r="A14" s="67" t="s">
        <v>551</v>
      </c>
      <c r="B14" s="68" t="s">
        <v>120</v>
      </c>
      <c r="C14" s="69">
        <v>-9.89606753435497</v>
      </c>
      <c r="F14" s="1" t="s">
        <v>551</v>
      </c>
      <c r="G14" s="12">
        <f>VLOOKUP($F$5:$F$14,$A$5:$C$14,3,0)</f>
        <v>-9.89606753435497</v>
      </c>
    </row>
  </sheetData>
  <mergeCells count="5">
    <mergeCell ref="A1:C1"/>
    <mergeCell ref="F1:G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:C14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560</v>
      </c>
      <c r="B1" s="2"/>
      <c r="C1" s="2"/>
    </row>
    <row r="2" ht="4.5" customHeight="true" spans="1:3">
      <c r="A2" s="55"/>
      <c r="B2" s="55"/>
      <c r="C2" s="55"/>
    </row>
    <row r="3" ht="24.75" customHeight="true" spans="1:3">
      <c r="A3" s="56" t="s">
        <v>104</v>
      </c>
      <c r="B3" s="57" t="s">
        <v>387</v>
      </c>
      <c r="C3" s="58"/>
    </row>
    <row r="4" ht="27" customHeight="true" spans="1:3">
      <c r="A4" s="7"/>
      <c r="B4" s="59" t="s">
        <v>314</v>
      </c>
      <c r="C4" s="60" t="s">
        <v>109</v>
      </c>
    </row>
    <row r="5" ht="38.25" customHeight="true" spans="1:3">
      <c r="A5" s="61" t="s">
        <v>112</v>
      </c>
      <c r="B5" s="62" t="s">
        <v>120</v>
      </c>
      <c r="C5" s="63">
        <v>8.7</v>
      </c>
    </row>
    <row r="6" ht="39.95" customHeight="true" spans="1:3">
      <c r="A6" s="64" t="s">
        <v>543</v>
      </c>
      <c r="B6" s="65" t="s">
        <v>120</v>
      </c>
      <c r="C6" s="66">
        <v>-32.5874323976307</v>
      </c>
    </row>
    <row r="7" ht="39.95" customHeight="true" spans="1:3">
      <c r="A7" s="61" t="s">
        <v>544</v>
      </c>
      <c r="B7" s="62" t="s">
        <v>120</v>
      </c>
      <c r="C7" s="63">
        <v>163.114363221017</v>
      </c>
    </row>
    <row r="8" ht="39.95" customHeight="true" spans="1:3">
      <c r="A8" s="64" t="s">
        <v>545</v>
      </c>
      <c r="B8" s="65" t="s">
        <v>120</v>
      </c>
      <c r="C8" s="66">
        <v>21.3496186581187</v>
      </c>
    </row>
    <row r="9" ht="39.95" customHeight="true" spans="1:3">
      <c r="A9" s="61" t="s">
        <v>546</v>
      </c>
      <c r="B9" s="62" t="s">
        <v>120</v>
      </c>
      <c r="C9" s="63">
        <v>13.3443465491924</v>
      </c>
    </row>
    <row r="10" ht="39.95" customHeight="true" spans="1:3">
      <c r="A10" s="64" t="s">
        <v>547</v>
      </c>
      <c r="B10" s="65" t="s">
        <v>120</v>
      </c>
      <c r="C10" s="66">
        <v>-13.1205662478129</v>
      </c>
    </row>
    <row r="11" ht="39.95" customHeight="true" spans="1:3">
      <c r="A11" s="61" t="s">
        <v>548</v>
      </c>
      <c r="B11" s="62" t="s">
        <v>120</v>
      </c>
      <c r="C11" s="63">
        <v>42.6318654131618</v>
      </c>
    </row>
    <row r="12" ht="39.95" customHeight="true" spans="1:3">
      <c r="A12" s="64" t="s">
        <v>549</v>
      </c>
      <c r="B12" s="65" t="s">
        <v>120</v>
      </c>
      <c r="C12" s="66">
        <v>26.661199827363</v>
      </c>
    </row>
    <row r="13" ht="39.95" customHeight="true" spans="1:3">
      <c r="A13" s="61" t="s">
        <v>550</v>
      </c>
      <c r="B13" s="62" t="s">
        <v>120</v>
      </c>
      <c r="C13" s="63">
        <v>84.3325701771849</v>
      </c>
    </row>
    <row r="14" ht="39.95" customHeight="true" spans="1:3">
      <c r="A14" s="67" t="s">
        <v>551</v>
      </c>
      <c r="B14" s="68" t="s">
        <v>120</v>
      </c>
      <c r="C14" s="69">
        <v>-31.9036994660564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B8" sqref="B8"/>
    </sheetView>
  </sheetViews>
  <sheetFormatPr defaultColWidth="9" defaultRowHeight="13.5" outlineLevelCol="2"/>
  <cols>
    <col min="1" max="1" width="31.625" style="1" customWidth="true"/>
    <col min="2" max="2" width="11.625" style="1" customWidth="true"/>
    <col min="3" max="3" width="12" style="1" customWidth="true"/>
    <col min="4" max="16384" width="9" style="1"/>
  </cols>
  <sheetData>
    <row r="1" ht="20.25" spans="1:3">
      <c r="A1" s="97" t="s">
        <v>110</v>
      </c>
      <c r="B1" s="97"/>
      <c r="C1" s="97"/>
    </row>
    <row r="2" ht="4.5" customHeight="true" spans="1:3">
      <c r="A2" s="98"/>
      <c r="B2" s="98"/>
      <c r="C2" s="98"/>
    </row>
    <row r="3" ht="24.75" customHeight="true" spans="1:3">
      <c r="A3" s="360" t="s">
        <v>104</v>
      </c>
      <c r="B3" s="361" t="s">
        <v>106</v>
      </c>
      <c r="C3" s="362"/>
    </row>
    <row r="4" ht="38.25" customHeight="true" spans="1:3">
      <c r="A4" s="363"/>
      <c r="B4" s="364" t="s">
        <v>166</v>
      </c>
      <c r="C4" s="365" t="s">
        <v>109</v>
      </c>
    </row>
    <row r="5" ht="20.1" customHeight="true" spans="1:3">
      <c r="A5" s="366" t="s">
        <v>112</v>
      </c>
      <c r="B5" s="367">
        <v>1886645</v>
      </c>
      <c r="C5" s="368">
        <v>0.429</v>
      </c>
    </row>
    <row r="6" ht="20.1" customHeight="true" spans="1:3">
      <c r="A6" s="369" t="s">
        <v>114</v>
      </c>
      <c r="B6" s="370">
        <v>105684.205955741</v>
      </c>
      <c r="C6" s="371">
        <v>2</v>
      </c>
    </row>
    <row r="7" ht="20.1" customHeight="true" spans="1:3">
      <c r="A7" s="372" t="s">
        <v>167</v>
      </c>
      <c r="B7" s="373">
        <v>108075.929815087</v>
      </c>
      <c r="C7" s="368">
        <v>2.2</v>
      </c>
    </row>
    <row r="8" ht="20.1" customHeight="true" spans="1:3">
      <c r="A8" s="374" t="s">
        <v>168</v>
      </c>
      <c r="B8" s="375">
        <v>463710.523987385</v>
      </c>
      <c r="C8" s="371">
        <v>-13.2</v>
      </c>
    </row>
    <row r="9" ht="20.1" customHeight="true" spans="1:3">
      <c r="A9" s="372" t="s">
        <v>169</v>
      </c>
      <c r="B9" s="367">
        <v>420387.220164064</v>
      </c>
      <c r="C9" s="368">
        <v>-14.2</v>
      </c>
    </row>
    <row r="10" ht="20.1" customHeight="true" spans="1:3">
      <c r="A10" s="374" t="s">
        <v>170</v>
      </c>
      <c r="B10" s="370">
        <v>44341.1641134158</v>
      </c>
      <c r="C10" s="371">
        <v>-0.5</v>
      </c>
    </row>
    <row r="11" ht="20.1" customHeight="true" spans="1:3">
      <c r="A11" s="366" t="s">
        <v>118</v>
      </c>
      <c r="B11" s="373">
        <v>1317250.27005687</v>
      </c>
      <c r="C11" s="368">
        <v>5.8</v>
      </c>
    </row>
    <row r="12" ht="20.1" customHeight="true" spans="1:3">
      <c r="A12" s="374" t="s">
        <v>171</v>
      </c>
      <c r="B12" s="376">
        <v>86293.4271518684</v>
      </c>
      <c r="C12" s="371">
        <v>1</v>
      </c>
    </row>
    <row r="13" ht="20.1" customHeight="true" spans="1:3">
      <c r="A13" s="372" t="s">
        <v>172</v>
      </c>
      <c r="B13" s="367">
        <v>60764.1295507132</v>
      </c>
      <c r="C13" s="368">
        <v>7.4</v>
      </c>
    </row>
    <row r="14" ht="20.1" customHeight="true" spans="1:3">
      <c r="A14" s="374" t="s">
        <v>173</v>
      </c>
      <c r="B14" s="376">
        <v>63097.8180096199</v>
      </c>
      <c r="C14" s="371">
        <v>20.6</v>
      </c>
    </row>
    <row r="15" ht="20.1" customHeight="true" spans="1:3">
      <c r="A15" s="372" t="s">
        <v>174</v>
      </c>
      <c r="B15" s="367">
        <v>173032.836673133</v>
      </c>
      <c r="C15" s="368">
        <v>5.8</v>
      </c>
    </row>
    <row r="16" ht="20.1" customHeight="true" spans="1:3">
      <c r="A16" s="374" t="s">
        <v>175</v>
      </c>
      <c r="B16" s="376">
        <v>146955.344555592</v>
      </c>
      <c r="C16" s="371">
        <v>3.6</v>
      </c>
    </row>
    <row r="17" ht="20.1" customHeight="true" spans="1:3">
      <c r="A17" s="377" t="s">
        <v>176</v>
      </c>
      <c r="B17" s="378">
        <v>56851.2164610599</v>
      </c>
      <c r="C17" s="379">
        <v>10</v>
      </c>
    </row>
    <row r="18" ht="20.1" customHeight="true" spans="1:3">
      <c r="A18" s="380" t="s">
        <v>177</v>
      </c>
      <c r="B18" s="381">
        <v>100974.336696843</v>
      </c>
      <c r="C18" s="382">
        <v>7.6</v>
      </c>
    </row>
    <row r="19" ht="20.1" customHeight="true" spans="1:3">
      <c r="A19" s="383" t="s">
        <v>178</v>
      </c>
      <c r="B19" s="384">
        <v>56354.6982234653</v>
      </c>
      <c r="C19" s="385">
        <v>4.5</v>
      </c>
    </row>
    <row r="20" ht="20.1" customHeight="true" spans="1:3">
      <c r="A20" s="380" t="s">
        <v>179</v>
      </c>
      <c r="B20" s="381">
        <v>57663.3598457667</v>
      </c>
      <c r="C20" s="382">
        <v>13.9</v>
      </c>
    </row>
    <row r="21" ht="20.1" customHeight="true" spans="1:3">
      <c r="A21" s="383" t="s">
        <v>180</v>
      </c>
      <c r="B21" s="384">
        <v>122411.322832763</v>
      </c>
      <c r="C21" s="385">
        <v>13</v>
      </c>
    </row>
    <row r="22" ht="20.1" customHeight="true" spans="1:3">
      <c r="A22" s="380" t="s">
        <v>181</v>
      </c>
      <c r="B22" s="381">
        <v>14819.466134493</v>
      </c>
      <c r="C22" s="382">
        <v>0.3</v>
      </c>
    </row>
    <row r="23" ht="20.1" customHeight="true" spans="1:3">
      <c r="A23" s="383" t="s">
        <v>182</v>
      </c>
      <c r="B23" s="384">
        <v>131104.809633216</v>
      </c>
      <c r="C23" s="385">
        <v>5</v>
      </c>
    </row>
    <row r="24" ht="20.1" customHeight="true" spans="1:3">
      <c r="A24" s="380" t="s">
        <v>183</v>
      </c>
      <c r="B24" s="381">
        <v>49611.590674802</v>
      </c>
      <c r="C24" s="382">
        <v>4.1</v>
      </c>
    </row>
    <row r="25" ht="20.1" customHeight="true" spans="1:3">
      <c r="A25" s="386" t="s">
        <v>184</v>
      </c>
      <c r="B25" s="387">
        <v>193905.901055661</v>
      </c>
      <c r="C25" s="388">
        <v>-0.7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:C3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561</v>
      </c>
      <c r="B1" s="2"/>
      <c r="C1" s="2"/>
    </row>
    <row r="2" ht="4.5" customHeight="true" spans="1:3">
      <c r="A2" s="55"/>
      <c r="B2" s="55"/>
      <c r="C2" s="55"/>
    </row>
    <row r="3" ht="24.75" customHeight="true" spans="1:3">
      <c r="A3" s="56" t="s">
        <v>104</v>
      </c>
      <c r="B3" s="57" t="s">
        <v>106</v>
      </c>
      <c r="C3" s="58"/>
    </row>
    <row r="4" ht="27" customHeight="true" spans="1:3">
      <c r="A4" s="7"/>
      <c r="B4" s="59" t="s">
        <v>314</v>
      </c>
      <c r="C4" s="60" t="s">
        <v>109</v>
      </c>
    </row>
    <row r="5" ht="38.25" customHeight="true" spans="1:3">
      <c r="A5" s="61" t="s">
        <v>112</v>
      </c>
      <c r="B5" s="70">
        <v>179074</v>
      </c>
      <c r="C5" s="63">
        <v>-32.2174655265738</v>
      </c>
    </row>
    <row r="6" ht="39.95" customHeight="true" spans="1:3">
      <c r="A6" s="64" t="s">
        <v>543</v>
      </c>
      <c r="B6" s="71">
        <v>75358</v>
      </c>
      <c r="C6" s="66">
        <v>-39.4179596430581</v>
      </c>
    </row>
    <row r="7" ht="39.95" customHeight="true" spans="1:3">
      <c r="A7" s="61" t="s">
        <v>544</v>
      </c>
      <c r="B7" s="70">
        <v>700</v>
      </c>
      <c r="C7" s="63">
        <v>-91.025641025641</v>
      </c>
    </row>
    <row r="8" ht="39.95" customHeight="true" spans="1:3">
      <c r="A8" s="64" t="s">
        <v>545</v>
      </c>
      <c r="B8" s="71">
        <v>41181</v>
      </c>
      <c r="C8" s="66">
        <v>-15.8076584956964</v>
      </c>
    </row>
    <row r="9" ht="39.95" customHeight="true" spans="1:3">
      <c r="A9" s="61" t="s">
        <v>546</v>
      </c>
      <c r="B9" s="70">
        <v>8397</v>
      </c>
      <c r="C9" s="63">
        <v>-39.4941634241245</v>
      </c>
    </row>
    <row r="10" ht="39.95" customHeight="true" spans="1:3">
      <c r="A10" s="64" t="s">
        <v>547</v>
      </c>
      <c r="B10" s="71">
        <v>4597</v>
      </c>
      <c r="C10" s="66">
        <v>23.708288482239</v>
      </c>
    </row>
    <row r="11" ht="39.95" customHeight="true" spans="1:3">
      <c r="A11" s="61" t="s">
        <v>548</v>
      </c>
      <c r="B11" s="70">
        <v>724</v>
      </c>
      <c r="C11" s="63">
        <v>-82.9566854990584</v>
      </c>
    </row>
    <row r="12" ht="39.95" customHeight="true" spans="1:3">
      <c r="A12" s="64" t="s">
        <v>549</v>
      </c>
      <c r="B12" s="71">
        <v>19873</v>
      </c>
      <c r="C12" s="66">
        <v>12.5247720967103</v>
      </c>
    </row>
    <row r="13" ht="39.95" customHeight="true" spans="1:3">
      <c r="A13" s="61" t="s">
        <v>550</v>
      </c>
      <c r="B13" s="70">
        <v>28244</v>
      </c>
      <c r="C13" s="63">
        <v>-35.1949154486841</v>
      </c>
    </row>
    <row r="14" ht="39.95" customHeight="true" spans="1:3">
      <c r="A14" s="67" t="s">
        <v>551</v>
      </c>
      <c r="B14" s="72">
        <v>38450</v>
      </c>
      <c r="C14" s="69">
        <v>-10.9994907643165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5" sqref="F5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562</v>
      </c>
      <c r="B1" s="2"/>
      <c r="C1" s="2"/>
    </row>
    <row r="2" ht="4.5" customHeight="true" spans="1:3">
      <c r="A2" s="55"/>
      <c r="B2" s="55"/>
      <c r="C2" s="55"/>
    </row>
    <row r="3" ht="24.75" customHeight="true" spans="1:3">
      <c r="A3" s="56" t="s">
        <v>104</v>
      </c>
      <c r="B3" s="57" t="s">
        <v>387</v>
      </c>
      <c r="C3" s="58"/>
    </row>
    <row r="4" ht="27" customHeight="true" spans="1:3">
      <c r="A4" s="7"/>
      <c r="B4" s="59" t="s">
        <v>563</v>
      </c>
      <c r="C4" s="60" t="s">
        <v>109</v>
      </c>
    </row>
    <row r="5" ht="38.25" customHeight="true" spans="1:3">
      <c r="A5" s="61" t="s">
        <v>112</v>
      </c>
      <c r="B5" s="62" t="s">
        <v>120</v>
      </c>
      <c r="C5" s="63">
        <v>-15.3508771929825</v>
      </c>
    </row>
    <row r="6" ht="39.95" customHeight="true" spans="1:3">
      <c r="A6" s="64" t="s">
        <v>543</v>
      </c>
      <c r="B6" s="65" t="s">
        <v>120</v>
      </c>
      <c r="C6" s="66">
        <v>-32.2033898305085</v>
      </c>
    </row>
    <row r="7" ht="39.95" customHeight="true" spans="1:3">
      <c r="A7" s="61" t="s">
        <v>544</v>
      </c>
      <c r="B7" s="62" t="s">
        <v>120</v>
      </c>
      <c r="C7" s="63">
        <v>20</v>
      </c>
    </row>
    <row r="8" ht="39.95" customHeight="true" spans="1:3">
      <c r="A8" s="64" t="s">
        <v>545</v>
      </c>
      <c r="B8" s="65" t="s">
        <v>120</v>
      </c>
      <c r="C8" s="66">
        <v>-32.8358208955224</v>
      </c>
    </row>
    <row r="9" ht="39.95" customHeight="true" spans="1:3">
      <c r="A9" s="61" t="s">
        <v>546</v>
      </c>
      <c r="B9" s="62" t="s">
        <v>120</v>
      </c>
      <c r="C9" s="63">
        <v>-23.6842105263158</v>
      </c>
    </row>
    <row r="10" ht="39.95" customHeight="true" spans="1:3">
      <c r="A10" s="64" t="s">
        <v>547</v>
      </c>
      <c r="B10" s="65" t="s">
        <v>120</v>
      </c>
      <c r="C10" s="66">
        <v>-2.38095238095238</v>
      </c>
    </row>
    <row r="11" ht="39.95" customHeight="true" spans="1:3">
      <c r="A11" s="61" t="s">
        <v>548</v>
      </c>
      <c r="B11" s="62" t="s">
        <v>120</v>
      </c>
      <c r="C11" s="63">
        <v>35.7142857142857</v>
      </c>
    </row>
    <row r="12" ht="39.95" customHeight="true" spans="1:3">
      <c r="A12" s="64" t="s">
        <v>549</v>
      </c>
      <c r="B12" s="65" t="s">
        <v>120</v>
      </c>
      <c r="C12" s="66">
        <v>-4.25531914893616</v>
      </c>
    </row>
    <row r="13" ht="39.95" customHeight="true" spans="1:3">
      <c r="A13" s="61" t="s">
        <v>550</v>
      </c>
      <c r="B13" s="62" t="s">
        <v>120</v>
      </c>
      <c r="C13" s="63">
        <v>-7.69230769230769</v>
      </c>
    </row>
    <row r="14" ht="39.95" customHeight="true" spans="1:3">
      <c r="A14" s="67" t="s">
        <v>551</v>
      </c>
      <c r="B14" s="68" t="s">
        <v>120</v>
      </c>
      <c r="C14" s="69">
        <v>-35.4838709677419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I7" sqref="I7"/>
    </sheetView>
  </sheetViews>
  <sheetFormatPr defaultColWidth="9" defaultRowHeight="13.5" outlineLevelCol="4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564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4">
      <c r="A5" s="10" t="s">
        <v>112</v>
      </c>
      <c r="B5" s="39">
        <v>637253.930999116</v>
      </c>
      <c r="C5" s="33">
        <v>4.85569966281045</v>
      </c>
      <c r="D5" s="51"/>
    </row>
    <row r="6" ht="39.95" customHeight="true" spans="1:4">
      <c r="A6" s="13" t="s">
        <v>543</v>
      </c>
      <c r="B6" s="41">
        <v>340673.980542967</v>
      </c>
      <c r="C6" s="35">
        <v>5.1772271777718</v>
      </c>
      <c r="D6" s="51"/>
    </row>
    <row r="7" ht="39.95" customHeight="true" spans="1:4">
      <c r="A7" s="10" t="s">
        <v>544</v>
      </c>
      <c r="B7" s="39">
        <v>50424.3734782164</v>
      </c>
      <c r="C7" s="33">
        <v>2.40568593659766</v>
      </c>
      <c r="D7" s="51"/>
    </row>
    <row r="8" ht="39.95" customHeight="true" spans="1:4">
      <c r="A8" s="13" t="s">
        <v>545</v>
      </c>
      <c r="B8" s="41">
        <v>56520.9447288345</v>
      </c>
      <c r="C8" s="35">
        <v>5.17588741024111</v>
      </c>
      <c r="D8" s="51"/>
    </row>
    <row r="9" ht="39.95" customHeight="true" spans="1:4">
      <c r="A9" s="10" t="s">
        <v>546</v>
      </c>
      <c r="B9" s="39">
        <v>31268.9896617254</v>
      </c>
      <c r="C9" s="33">
        <v>6.64357584173568</v>
      </c>
      <c r="D9" s="51"/>
    </row>
    <row r="10" ht="39.95" customHeight="true" spans="1:4">
      <c r="A10" s="13" t="s">
        <v>547</v>
      </c>
      <c r="B10" s="41">
        <v>23767.5396917576</v>
      </c>
      <c r="C10" s="35">
        <v>7.77154184415999</v>
      </c>
      <c r="D10" s="51"/>
    </row>
    <row r="11" ht="39.95" customHeight="true" spans="1:4">
      <c r="A11" s="10" t="s">
        <v>548</v>
      </c>
      <c r="B11" s="39">
        <v>14913.6321103991</v>
      </c>
      <c r="C11" s="33">
        <v>7.22899141424106</v>
      </c>
      <c r="D11" s="51"/>
    </row>
    <row r="12" ht="39.95" customHeight="true" spans="1:4">
      <c r="A12" s="13" t="s">
        <v>549</v>
      </c>
      <c r="B12" s="41">
        <v>60515.7017684172</v>
      </c>
      <c r="C12" s="35">
        <v>3.49276672617813</v>
      </c>
      <c r="D12" s="51"/>
    </row>
    <row r="13" ht="39.95" customHeight="true" spans="1:4">
      <c r="A13" s="10" t="s">
        <v>550</v>
      </c>
      <c r="B13" s="39">
        <v>59168.7690167983</v>
      </c>
      <c r="C13" s="33">
        <v>3.61666938021917</v>
      </c>
      <c r="D13" s="51"/>
    </row>
    <row r="14" ht="39.95" customHeight="true" spans="1:3">
      <c r="A14" s="50" t="s">
        <v>551</v>
      </c>
      <c r="B14" s="52" t="s">
        <v>120</v>
      </c>
      <c r="C14" s="52" t="s">
        <v>120</v>
      </c>
    </row>
    <row r="25" spans="5:5">
      <c r="E25" s="53">
        <v>590788.709160022</v>
      </c>
    </row>
    <row r="26" spans="5:5">
      <c r="E26" s="54">
        <v>29.1769457819966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5" width="12.625" style="1"/>
    <col min="6" max="7" width="9" style="1"/>
    <col min="8" max="8" width="13.75" style="1"/>
    <col min="9" max="16384" width="9" style="1"/>
  </cols>
  <sheetData>
    <row r="1" ht="30.75" customHeight="true" spans="1:3">
      <c r="A1" s="2" t="s">
        <v>565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46">
        <v>670309.4165</v>
      </c>
      <c r="C5" s="47">
        <v>110.652194863262</v>
      </c>
    </row>
    <row r="6" ht="39.95" customHeight="true" spans="1:3">
      <c r="A6" s="13" t="s">
        <v>543</v>
      </c>
      <c r="B6" s="48">
        <v>192825.6447</v>
      </c>
      <c r="C6" s="49">
        <v>567.419453644249</v>
      </c>
    </row>
    <row r="7" ht="39.95" customHeight="true" spans="1:3">
      <c r="A7" s="10" t="s">
        <v>544</v>
      </c>
      <c r="B7" s="48">
        <v>35781.85</v>
      </c>
      <c r="C7" s="49">
        <v>302.994143484627</v>
      </c>
    </row>
    <row r="8" ht="39.95" customHeight="true" spans="1:3">
      <c r="A8" s="13" t="s">
        <v>545</v>
      </c>
      <c r="B8" s="48">
        <v>91632.74</v>
      </c>
      <c r="C8" s="49">
        <v>19.2788881951953</v>
      </c>
    </row>
    <row r="9" ht="39.95" customHeight="true" spans="1:3">
      <c r="A9" s="10" t="s">
        <v>546</v>
      </c>
      <c r="B9" s="48">
        <v>27350.2305</v>
      </c>
      <c r="C9" s="49">
        <v>136.087757059096</v>
      </c>
    </row>
    <row r="10" ht="39.95" customHeight="true" spans="1:3">
      <c r="A10" s="13" t="s">
        <v>547</v>
      </c>
      <c r="B10" s="48">
        <v>57700</v>
      </c>
      <c r="C10" s="49">
        <v>92.3333333333333</v>
      </c>
    </row>
    <row r="11" ht="39.95" customHeight="true" spans="1:3">
      <c r="A11" s="10" t="s">
        <v>548</v>
      </c>
      <c r="B11" s="48">
        <v>25039.32</v>
      </c>
      <c r="C11" s="49">
        <v>268.901251410673</v>
      </c>
    </row>
    <row r="12" ht="39.95" customHeight="true" spans="1:3">
      <c r="A12" s="13" t="s">
        <v>549</v>
      </c>
      <c r="B12" s="48">
        <v>53185.8464</v>
      </c>
      <c r="C12" s="49">
        <v>4.38626110327517</v>
      </c>
    </row>
    <row r="13" ht="39.95" customHeight="true" spans="1:3">
      <c r="A13" s="10" t="s">
        <v>550</v>
      </c>
      <c r="B13" s="48">
        <v>70730.2549</v>
      </c>
      <c r="C13" s="49">
        <v>21.6587595208107</v>
      </c>
    </row>
    <row r="14" ht="39.95" customHeight="true" spans="1:3">
      <c r="A14" s="50" t="s">
        <v>551</v>
      </c>
      <c r="B14" s="48">
        <v>116063.53</v>
      </c>
      <c r="C14" s="49">
        <v>151.477369443328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3" sqref="B3:C3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566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43">
        <v>181033</v>
      </c>
      <c r="C5" s="33">
        <v>12</v>
      </c>
    </row>
    <row r="6" ht="38.25" customHeight="true" spans="1:3">
      <c r="A6" s="13" t="s">
        <v>567</v>
      </c>
      <c r="B6" s="44">
        <v>40613</v>
      </c>
      <c r="C6" s="35">
        <v>10.7</v>
      </c>
    </row>
    <row r="7" ht="38.25" customHeight="true" spans="1:3">
      <c r="A7" s="10" t="s">
        <v>543</v>
      </c>
      <c r="B7" s="43">
        <v>27212</v>
      </c>
      <c r="C7" s="33">
        <v>9.4</v>
      </c>
    </row>
    <row r="8" ht="39.95" customHeight="true" spans="1:3">
      <c r="A8" s="13" t="s">
        <v>544</v>
      </c>
      <c r="B8" s="44">
        <v>9777</v>
      </c>
      <c r="C8" s="35">
        <v>17</v>
      </c>
    </row>
    <row r="9" ht="39.95" customHeight="true" spans="1:3">
      <c r="A9" s="10" t="s">
        <v>545</v>
      </c>
      <c r="B9" s="43">
        <v>23745</v>
      </c>
      <c r="C9" s="33">
        <v>12.7</v>
      </c>
    </row>
    <row r="10" ht="39.95" customHeight="true" spans="1:3">
      <c r="A10" s="13" t="s">
        <v>546</v>
      </c>
      <c r="B10" s="44">
        <v>9773</v>
      </c>
      <c r="C10" s="35">
        <v>9.3</v>
      </c>
    </row>
    <row r="11" ht="39.95" customHeight="true" spans="1:3">
      <c r="A11" s="10" t="s">
        <v>547</v>
      </c>
      <c r="B11" s="43">
        <v>11692</v>
      </c>
      <c r="C11" s="33">
        <v>11.2</v>
      </c>
    </row>
    <row r="12" ht="39.95" customHeight="true" spans="1:3">
      <c r="A12" s="13" t="s">
        <v>548</v>
      </c>
      <c r="B12" s="44">
        <v>7492</v>
      </c>
      <c r="C12" s="35">
        <v>10.3</v>
      </c>
    </row>
    <row r="13" ht="39.95" customHeight="true" spans="1:3">
      <c r="A13" s="10" t="s">
        <v>549</v>
      </c>
      <c r="B13" s="43">
        <v>13284</v>
      </c>
      <c r="C13" s="33">
        <v>14.6</v>
      </c>
    </row>
    <row r="14" ht="39.95" customHeight="true" spans="1:3">
      <c r="A14" s="13" t="s">
        <v>550</v>
      </c>
      <c r="B14" s="44">
        <v>28317</v>
      </c>
      <c r="C14" s="35">
        <v>14.7</v>
      </c>
    </row>
    <row r="15" ht="39.95" customHeight="true" spans="1:3">
      <c r="A15" s="16" t="s">
        <v>551</v>
      </c>
      <c r="B15" s="45">
        <v>9128</v>
      </c>
      <c r="C15" s="36">
        <v>12.5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3" sqref="B3:C3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568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2.25" customHeight="true" spans="1:3">
      <c r="A5" s="10" t="s">
        <v>112</v>
      </c>
      <c r="B5" s="43">
        <v>866108</v>
      </c>
      <c r="C5" s="40">
        <v>-5.98</v>
      </c>
    </row>
    <row r="6" ht="32.25" customHeight="true" spans="1:3">
      <c r="A6" s="13" t="s">
        <v>567</v>
      </c>
      <c r="B6" s="44">
        <v>119170</v>
      </c>
      <c r="C6" s="35">
        <v>-31</v>
      </c>
    </row>
    <row r="7" ht="32.25" customHeight="true" spans="1:3">
      <c r="A7" s="10" t="s">
        <v>543</v>
      </c>
      <c r="B7" s="43">
        <v>91536</v>
      </c>
      <c r="C7" s="33">
        <v>21.2</v>
      </c>
    </row>
    <row r="8" ht="32.25" customHeight="true" spans="1:3">
      <c r="A8" s="13" t="s">
        <v>544</v>
      </c>
      <c r="B8" s="44">
        <v>77838</v>
      </c>
      <c r="C8" s="35">
        <v>9.9</v>
      </c>
    </row>
    <row r="9" ht="32.25" customHeight="true" spans="1:3">
      <c r="A9" s="10" t="s">
        <v>545</v>
      </c>
      <c r="B9" s="43">
        <v>71593</v>
      </c>
      <c r="C9" s="33">
        <v>-6.3</v>
      </c>
    </row>
    <row r="10" ht="32.25" customHeight="true" spans="1:3">
      <c r="A10" s="13" t="s">
        <v>546</v>
      </c>
      <c r="B10" s="44">
        <v>99573</v>
      </c>
      <c r="C10" s="35">
        <v>5.3</v>
      </c>
    </row>
    <row r="11" ht="32.25" customHeight="true" spans="1:3">
      <c r="A11" s="10" t="s">
        <v>547</v>
      </c>
      <c r="B11" s="43">
        <v>69819</v>
      </c>
      <c r="C11" s="33">
        <v>-10.5</v>
      </c>
    </row>
    <row r="12" ht="32.25" customHeight="true" spans="1:3">
      <c r="A12" s="13" t="s">
        <v>548</v>
      </c>
      <c r="B12" s="44">
        <v>53534</v>
      </c>
      <c r="C12" s="35">
        <v>2.6</v>
      </c>
    </row>
    <row r="13" ht="32.25" customHeight="true" spans="1:3">
      <c r="A13" s="10" t="s">
        <v>549</v>
      </c>
      <c r="B13" s="43">
        <v>150521</v>
      </c>
      <c r="C13" s="33">
        <v>13.2</v>
      </c>
    </row>
    <row r="14" ht="32.25" customHeight="true" spans="1:3">
      <c r="A14" s="13" t="s">
        <v>550</v>
      </c>
      <c r="B14" s="44">
        <v>120113</v>
      </c>
      <c r="C14" s="35">
        <v>-17.5</v>
      </c>
    </row>
    <row r="15" ht="32.25" customHeight="true" spans="1:3">
      <c r="A15" s="16" t="s">
        <v>551</v>
      </c>
      <c r="B15" s="45">
        <v>12411</v>
      </c>
      <c r="C15" s="36">
        <v>-44.8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3" sqref="B3:C3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9" style="1"/>
    <col min="5" max="6" width="12.625" style="1"/>
    <col min="7" max="16384" width="9" style="1"/>
  </cols>
  <sheetData>
    <row r="1" ht="30.75" customHeight="true" spans="1:3">
      <c r="A1" s="2" t="s">
        <v>569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39">
        <v>16359890</v>
      </c>
      <c r="C5" s="33">
        <v>9.02</v>
      </c>
    </row>
    <row r="6" ht="38.25" customHeight="true" spans="1:3">
      <c r="A6" s="13" t="s">
        <v>543</v>
      </c>
      <c r="B6" s="41">
        <v>5561509</v>
      </c>
      <c r="C6" s="35">
        <v>11.48</v>
      </c>
    </row>
    <row r="7" ht="38.25" customHeight="true" spans="1:3">
      <c r="A7" s="10" t="s">
        <v>544</v>
      </c>
      <c r="B7" s="39">
        <v>1359308</v>
      </c>
      <c r="C7" s="33">
        <v>9.13</v>
      </c>
    </row>
    <row r="8" ht="39.95" customHeight="true" spans="1:3">
      <c r="A8" s="13" t="s">
        <v>545</v>
      </c>
      <c r="B8" s="41">
        <v>1723028</v>
      </c>
      <c r="C8" s="35">
        <v>9.34</v>
      </c>
    </row>
    <row r="9" ht="39.95" customHeight="true" spans="1:3">
      <c r="A9" s="10" t="s">
        <v>546</v>
      </c>
      <c r="B9" s="39">
        <v>1357902</v>
      </c>
      <c r="C9" s="33">
        <v>5.5</v>
      </c>
    </row>
    <row r="10" ht="39.95" customHeight="true" spans="1:3">
      <c r="A10" s="13" t="s">
        <v>547</v>
      </c>
      <c r="B10" s="41">
        <v>1132663</v>
      </c>
      <c r="C10" s="35">
        <v>8.62</v>
      </c>
    </row>
    <row r="11" ht="39.95" customHeight="true" spans="1:3">
      <c r="A11" s="10" t="s">
        <v>548</v>
      </c>
      <c r="B11" s="39">
        <v>737803</v>
      </c>
      <c r="C11" s="33">
        <v>11.93</v>
      </c>
    </row>
    <row r="12" ht="39.95" customHeight="true" spans="1:3">
      <c r="A12" s="13" t="s">
        <v>549</v>
      </c>
      <c r="B12" s="41">
        <v>2076404</v>
      </c>
      <c r="C12" s="35">
        <v>6.46</v>
      </c>
    </row>
    <row r="13" ht="39.95" customHeight="true" spans="1:3">
      <c r="A13" s="16" t="s">
        <v>550</v>
      </c>
      <c r="B13" s="42">
        <v>2411274</v>
      </c>
      <c r="C13" s="36">
        <v>6.87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selection activeCell="G12" sqref="G12"/>
    </sheetView>
  </sheetViews>
  <sheetFormatPr defaultColWidth="9" defaultRowHeight="13.5" outlineLevelCol="4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5" width="12.625" style="1"/>
    <col min="6" max="16384" width="9" style="1"/>
  </cols>
  <sheetData>
    <row r="1" ht="30.75" customHeight="true" spans="1:3">
      <c r="A1" s="2" t="s">
        <v>570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314</v>
      </c>
      <c r="C4" s="9" t="s">
        <v>109</v>
      </c>
    </row>
    <row r="5" ht="38.25" customHeight="true" spans="1:3">
      <c r="A5" s="10" t="s">
        <v>112</v>
      </c>
      <c r="B5" s="39">
        <v>14921828</v>
      </c>
      <c r="C5" s="40">
        <v>12.85</v>
      </c>
    </row>
    <row r="6" ht="38.25" customHeight="true" spans="1:3">
      <c r="A6" s="13" t="s">
        <v>543</v>
      </c>
      <c r="B6" s="41">
        <v>5322070</v>
      </c>
      <c r="C6" s="35">
        <v>14.67</v>
      </c>
    </row>
    <row r="7" ht="38.25" customHeight="true" spans="1:3">
      <c r="A7" s="10" t="s">
        <v>544</v>
      </c>
      <c r="B7" s="39">
        <v>866797</v>
      </c>
      <c r="C7" s="33">
        <v>18.22</v>
      </c>
    </row>
    <row r="8" ht="39.95" customHeight="true" spans="1:3">
      <c r="A8" s="13" t="s">
        <v>545</v>
      </c>
      <c r="B8" s="41">
        <v>1965704</v>
      </c>
      <c r="C8" s="35">
        <v>6.59</v>
      </c>
    </row>
    <row r="9" ht="39.95" customHeight="true" spans="1:3">
      <c r="A9" s="10" t="s">
        <v>546</v>
      </c>
      <c r="B9" s="39">
        <v>1349947</v>
      </c>
      <c r="C9" s="33">
        <v>11.17</v>
      </c>
    </row>
    <row r="10" ht="39.95" customHeight="true" spans="1:3">
      <c r="A10" s="13" t="s">
        <v>547</v>
      </c>
      <c r="B10" s="41">
        <v>842180</v>
      </c>
      <c r="C10" s="35">
        <v>19.27</v>
      </c>
    </row>
    <row r="11" ht="39.95" customHeight="true" spans="1:3">
      <c r="A11" s="10" t="s">
        <v>548</v>
      </c>
      <c r="B11" s="39">
        <v>633409</v>
      </c>
      <c r="C11" s="33">
        <v>12.84</v>
      </c>
    </row>
    <row r="12" ht="39.95" customHeight="true" spans="1:3">
      <c r="A12" s="13" t="s">
        <v>549</v>
      </c>
      <c r="B12" s="41">
        <v>1699013</v>
      </c>
      <c r="C12" s="35">
        <v>15.22</v>
      </c>
    </row>
    <row r="13" ht="39.95" customHeight="true" spans="1:3">
      <c r="A13" s="16" t="s">
        <v>550</v>
      </c>
      <c r="B13" s="42">
        <v>2242709</v>
      </c>
      <c r="C13" s="36">
        <v>9.5</v>
      </c>
    </row>
    <row r="49" spans="5:5">
      <c r="E49" s="1" t="e">
        <f>#REF!*100</f>
        <v>#REF!</v>
      </c>
    </row>
    <row r="50" spans="5:5">
      <c r="E50" s="1" t="e">
        <f>#REF!*100</f>
        <v>#REF!</v>
      </c>
    </row>
    <row r="51" spans="5:5">
      <c r="E51" s="1" t="e">
        <f>#REF!*100</f>
        <v>#REF!</v>
      </c>
    </row>
    <row r="52" spans="5:5">
      <c r="E52" s="1" t="e">
        <f>#REF!*100</f>
        <v>#REF!</v>
      </c>
    </row>
    <row r="53" spans="5:5">
      <c r="E53" s="1" t="e">
        <f>#REF!*100</f>
        <v>#REF!</v>
      </c>
    </row>
    <row r="54" spans="5:5">
      <c r="E54" s="1" t="e">
        <f>#REF!*100</f>
        <v>#REF!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I12" sqref="I12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571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533</v>
      </c>
      <c r="C3" s="6"/>
    </row>
    <row r="4" ht="27" customHeight="true" spans="1:3">
      <c r="A4" s="7"/>
      <c r="B4" s="8" t="s">
        <v>572</v>
      </c>
      <c r="C4" s="9" t="s">
        <v>109</v>
      </c>
    </row>
    <row r="5" ht="38.25" customHeight="true" spans="1:3">
      <c r="A5" s="10" t="s">
        <v>112</v>
      </c>
      <c r="B5" s="37">
        <v>5772.1571895573</v>
      </c>
      <c r="C5" s="33">
        <v>5.2</v>
      </c>
    </row>
    <row r="6" ht="38.25" customHeight="true" spans="1:3">
      <c r="A6" s="13" t="s">
        <v>543</v>
      </c>
      <c r="B6" s="38">
        <v>8111.15946825102</v>
      </c>
      <c r="C6" s="35">
        <v>4.7</v>
      </c>
    </row>
    <row r="7" ht="38.25" customHeight="true" spans="1:3">
      <c r="A7" s="10" t="s">
        <v>544</v>
      </c>
      <c r="B7" s="37">
        <v>5647.28795676575</v>
      </c>
      <c r="C7" s="33">
        <v>6.1</v>
      </c>
    </row>
    <row r="8" ht="39.95" customHeight="true" spans="1:3">
      <c r="A8" s="13" t="s">
        <v>545</v>
      </c>
      <c r="B8" s="38">
        <v>6634.12794145721</v>
      </c>
      <c r="C8" s="35">
        <v>5.2</v>
      </c>
    </row>
    <row r="9" ht="39.95" customHeight="true" spans="1:3">
      <c r="A9" s="10" t="s">
        <v>546</v>
      </c>
      <c r="B9" s="37">
        <v>6079.3450343633</v>
      </c>
      <c r="C9" s="33">
        <v>5.8</v>
      </c>
    </row>
    <row r="10" ht="39.95" customHeight="true" spans="1:3">
      <c r="A10" s="13" t="s">
        <v>547</v>
      </c>
      <c r="B10" s="38">
        <v>5267.61595280835</v>
      </c>
      <c r="C10" s="35">
        <v>5.3</v>
      </c>
    </row>
    <row r="11" ht="39.95" customHeight="true" spans="1:3">
      <c r="A11" s="10" t="s">
        <v>548</v>
      </c>
      <c r="B11" s="37">
        <v>4792.58875951226</v>
      </c>
      <c r="C11" s="33">
        <v>5.4</v>
      </c>
    </row>
    <row r="12" ht="39.95" customHeight="true" spans="1:3">
      <c r="A12" s="13" t="s">
        <v>549</v>
      </c>
      <c r="B12" s="38">
        <v>5151.21076009435</v>
      </c>
      <c r="C12" s="35">
        <v>5.6</v>
      </c>
    </row>
    <row r="13" ht="39.95" customHeight="true" spans="1:3">
      <c r="A13" s="16" t="s">
        <v>550</v>
      </c>
      <c r="B13" s="37">
        <v>4745.16852749297</v>
      </c>
      <c r="C13" s="36">
        <v>5.3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3" sqref="B3:C3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573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533</v>
      </c>
      <c r="C3" s="6"/>
    </row>
    <row r="4" ht="27" customHeight="true" spans="1:3">
      <c r="A4" s="7"/>
      <c r="B4" s="30" t="s">
        <v>572</v>
      </c>
      <c r="C4" s="31" t="s">
        <v>109</v>
      </c>
    </row>
    <row r="5" ht="38.25" customHeight="true" spans="1:3">
      <c r="A5" s="10" t="s">
        <v>112</v>
      </c>
      <c r="B5" s="32">
        <v>7765.2224480869</v>
      </c>
      <c r="C5" s="33">
        <v>4.7</v>
      </c>
    </row>
    <row r="6" ht="38.25" customHeight="true" spans="1:3">
      <c r="A6" s="13" t="s">
        <v>543</v>
      </c>
      <c r="B6" s="34">
        <v>8660.04288022667</v>
      </c>
      <c r="C6" s="35">
        <v>4.6</v>
      </c>
    </row>
    <row r="7" ht="38.25" customHeight="true" spans="1:3">
      <c r="A7" s="10" t="s">
        <v>544</v>
      </c>
      <c r="B7" s="32">
        <v>8708.99939927795</v>
      </c>
      <c r="C7" s="33">
        <v>5.1</v>
      </c>
    </row>
    <row r="8" ht="39.95" customHeight="true" spans="1:3">
      <c r="A8" s="13" t="s">
        <v>545</v>
      </c>
      <c r="B8" s="34">
        <v>8217.38997517954</v>
      </c>
      <c r="C8" s="35">
        <v>4.5</v>
      </c>
    </row>
    <row r="9" ht="39.95" customHeight="true" spans="1:3">
      <c r="A9" s="10" t="s">
        <v>546</v>
      </c>
      <c r="B9" s="32">
        <v>8598.43056128692</v>
      </c>
      <c r="C9" s="33">
        <v>5.2</v>
      </c>
    </row>
    <row r="10" ht="39.95" customHeight="true" spans="1:3">
      <c r="A10" s="13" t="s">
        <v>547</v>
      </c>
      <c r="B10" s="34">
        <v>6942.66855786931</v>
      </c>
      <c r="C10" s="35">
        <v>4.7</v>
      </c>
    </row>
    <row r="11" ht="39.95" customHeight="true" spans="1:3">
      <c r="A11" s="10" t="s">
        <v>548</v>
      </c>
      <c r="B11" s="32">
        <v>6542.31474283543</v>
      </c>
      <c r="C11" s="33">
        <v>4.4</v>
      </c>
    </row>
    <row r="12" ht="39.95" customHeight="true" spans="1:3">
      <c r="A12" s="13" t="s">
        <v>549</v>
      </c>
      <c r="B12" s="34">
        <v>7015.99625003398</v>
      </c>
      <c r="C12" s="35">
        <v>4.6</v>
      </c>
    </row>
    <row r="13" ht="39.95" customHeight="true" spans="1:3">
      <c r="A13" s="16" t="s">
        <v>550</v>
      </c>
      <c r="B13" s="32">
        <v>6859.38204079842</v>
      </c>
      <c r="C13" s="36">
        <v>4.8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3" sqref="C3:D3"/>
    </sheetView>
  </sheetViews>
  <sheetFormatPr defaultColWidth="9" defaultRowHeight="13.5" outlineLevelCol="3"/>
  <cols>
    <col min="1" max="1" width="20.25" style="1" customWidth="true"/>
    <col min="2" max="2" width="10.125" style="1" customWidth="true"/>
    <col min="3" max="3" width="11.625" style="1" customWidth="true"/>
    <col min="4" max="4" width="12" style="1" customWidth="true"/>
    <col min="5" max="16384" width="9" style="1"/>
  </cols>
  <sheetData>
    <row r="1" ht="20.25" spans="1:4">
      <c r="A1" s="97" t="s">
        <v>185</v>
      </c>
      <c r="B1" s="97"/>
      <c r="C1" s="97"/>
      <c r="D1" s="97"/>
    </row>
    <row r="2" ht="14" customHeight="true" spans="1:4">
      <c r="A2" s="98"/>
      <c r="B2" s="98"/>
      <c r="C2" s="98"/>
      <c r="D2" s="98"/>
    </row>
    <row r="3" ht="24.75" customHeight="true" spans="1:4">
      <c r="A3" s="189" t="s">
        <v>104</v>
      </c>
      <c r="B3" s="190" t="s">
        <v>186</v>
      </c>
      <c r="C3" s="190" t="s">
        <v>106</v>
      </c>
      <c r="D3" s="100"/>
    </row>
    <row r="4" ht="38.25" customHeight="true" spans="1:4">
      <c r="A4" s="191"/>
      <c r="B4" s="192"/>
      <c r="C4" s="103" t="s">
        <v>108</v>
      </c>
      <c r="D4" s="104" t="s">
        <v>109</v>
      </c>
    </row>
    <row r="5" ht="24.95" customHeight="true" spans="1:4">
      <c r="A5" s="338" t="s">
        <v>187</v>
      </c>
      <c r="B5" s="339" t="s">
        <v>111</v>
      </c>
      <c r="C5" s="340">
        <v>235433</v>
      </c>
      <c r="D5" s="303">
        <v>2.19999999999997</v>
      </c>
    </row>
    <row r="6" ht="24.95" customHeight="true" spans="1:4">
      <c r="A6" s="341" t="s">
        <v>188</v>
      </c>
      <c r="B6" s="342" t="s">
        <v>111</v>
      </c>
      <c r="C6" s="343">
        <v>86324.2782387</v>
      </c>
      <c r="D6" s="306">
        <v>4.10869474175431</v>
      </c>
    </row>
    <row r="7" ht="24.95" customHeight="true" spans="1:4">
      <c r="A7" s="344" t="s">
        <v>189</v>
      </c>
      <c r="B7" s="345" t="s">
        <v>111</v>
      </c>
      <c r="C7" s="346">
        <v>4459.1024</v>
      </c>
      <c r="D7" s="303">
        <v>5.72828327150461</v>
      </c>
    </row>
    <row r="8" ht="24.95" customHeight="true" spans="1:4">
      <c r="A8" s="341" t="s">
        <v>190</v>
      </c>
      <c r="B8" s="342" t="s">
        <v>111</v>
      </c>
      <c r="C8" s="347">
        <v>134963.9713613</v>
      </c>
      <c r="D8" s="306">
        <v>0.575307480298619</v>
      </c>
    </row>
    <row r="9" ht="24.95" customHeight="true" spans="1:4">
      <c r="A9" s="344" t="s">
        <v>191</v>
      </c>
      <c r="B9" s="345" t="s">
        <v>111</v>
      </c>
      <c r="C9" s="340">
        <v>4290.648</v>
      </c>
      <c r="D9" s="303">
        <v>5.68577648374867</v>
      </c>
    </row>
    <row r="10" ht="24.95" customHeight="true" spans="1:4">
      <c r="A10" s="341" t="s">
        <v>192</v>
      </c>
      <c r="B10" s="342" t="s">
        <v>111</v>
      </c>
      <c r="C10" s="343">
        <v>5395</v>
      </c>
      <c r="D10" s="306">
        <v>7.5</v>
      </c>
    </row>
    <row r="11" ht="24.95" customHeight="true" spans="1:4">
      <c r="A11" s="344" t="s">
        <v>193</v>
      </c>
      <c r="B11" s="345" t="s">
        <v>194</v>
      </c>
      <c r="C11" s="348">
        <v>42.53</v>
      </c>
      <c r="D11" s="303">
        <v>-3.53821728283059</v>
      </c>
    </row>
    <row r="12" ht="24.95" customHeight="true" spans="1:4">
      <c r="A12" s="341" t="s">
        <v>195</v>
      </c>
      <c r="B12" s="342" t="s">
        <v>194</v>
      </c>
      <c r="C12" s="349">
        <v>1.54</v>
      </c>
      <c r="D12" s="306">
        <v>6.20689655172413</v>
      </c>
    </row>
    <row r="13" ht="24.95" customHeight="true" spans="1:4">
      <c r="A13" s="344" t="s">
        <v>196</v>
      </c>
      <c r="B13" s="345" t="s">
        <v>194</v>
      </c>
      <c r="C13" s="350">
        <v>13.32</v>
      </c>
      <c r="D13" s="303">
        <v>4.06249999999999</v>
      </c>
    </row>
    <row r="14" ht="24.95" customHeight="true" spans="1:4">
      <c r="A14" s="341" t="s">
        <v>197</v>
      </c>
      <c r="B14" s="351"/>
      <c r="C14" s="352"/>
      <c r="D14" s="352"/>
    </row>
    <row r="15" ht="24.95" customHeight="true" spans="1:4">
      <c r="A15" s="344" t="s">
        <v>198</v>
      </c>
      <c r="B15" s="345" t="s">
        <v>199</v>
      </c>
      <c r="C15" s="353">
        <v>3.22</v>
      </c>
      <c r="D15" s="303">
        <v>-6.3953488372093</v>
      </c>
    </row>
    <row r="16" ht="24.95" customHeight="true" spans="1:4">
      <c r="A16" s="341" t="s">
        <v>200</v>
      </c>
      <c r="B16" s="342" t="s">
        <v>199</v>
      </c>
      <c r="C16" s="354">
        <v>0.19</v>
      </c>
      <c r="D16" s="355">
        <v>11.7647058823529</v>
      </c>
    </row>
    <row r="17" ht="24.95" customHeight="true" spans="1:4">
      <c r="A17" s="356" t="s">
        <v>201</v>
      </c>
      <c r="B17" s="357" t="s">
        <v>199</v>
      </c>
      <c r="C17" s="358">
        <v>0.23</v>
      </c>
      <c r="D17" s="359">
        <v>9.52380952380952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20" sqref="E20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574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533</v>
      </c>
      <c r="C3" s="6"/>
    </row>
    <row r="4" ht="27" customHeight="true" spans="1:3">
      <c r="A4" s="7"/>
      <c r="B4" s="8" t="s">
        <v>572</v>
      </c>
      <c r="C4" s="9" t="s">
        <v>109</v>
      </c>
    </row>
    <row r="5" ht="38.25" customHeight="true" spans="1:3">
      <c r="A5" s="10" t="s">
        <v>112</v>
      </c>
      <c r="B5" s="24">
        <v>4316.1095142172</v>
      </c>
      <c r="C5" s="25">
        <v>5.6</v>
      </c>
    </row>
    <row r="6" ht="38.25" customHeight="true" spans="1:3">
      <c r="A6" s="13" t="s">
        <v>543</v>
      </c>
      <c r="B6" s="26">
        <v>6646.06663144822</v>
      </c>
      <c r="C6" s="27">
        <v>5</v>
      </c>
    </row>
    <row r="7" ht="38.25" customHeight="true" spans="1:3">
      <c r="A7" s="10" t="s">
        <v>544</v>
      </c>
      <c r="B7" s="24">
        <v>3500.00902201179</v>
      </c>
      <c r="C7" s="25">
        <v>6.2</v>
      </c>
    </row>
    <row r="8" ht="39.95" customHeight="true" spans="1:3">
      <c r="A8" s="13" t="s">
        <v>545</v>
      </c>
      <c r="B8" s="26">
        <v>5868.26082912556</v>
      </c>
      <c r="C8" s="28">
        <v>5.6</v>
      </c>
    </row>
    <row r="9" ht="39.95" customHeight="true" spans="1:3">
      <c r="A9" s="10" t="s">
        <v>546</v>
      </c>
      <c r="B9" s="24">
        <v>4442.28945432455</v>
      </c>
      <c r="C9" s="25">
        <v>5.9</v>
      </c>
    </row>
    <row r="10" ht="39.95" customHeight="true" spans="1:3">
      <c r="A10" s="13" t="s">
        <v>547</v>
      </c>
      <c r="B10" s="26">
        <v>4221.02360624201</v>
      </c>
      <c r="C10" s="28">
        <v>5.5</v>
      </c>
    </row>
    <row r="11" ht="39.95" customHeight="true" spans="1:3">
      <c r="A11" s="10" t="s">
        <v>548</v>
      </c>
      <c r="B11" s="24">
        <v>3760.56919342735</v>
      </c>
      <c r="C11" s="25">
        <v>5.5</v>
      </c>
    </row>
    <row r="12" ht="39.95" customHeight="true" spans="1:3">
      <c r="A12" s="13" t="s">
        <v>549</v>
      </c>
      <c r="B12" s="26">
        <v>4016.99819586958</v>
      </c>
      <c r="C12" s="28">
        <v>6.1</v>
      </c>
    </row>
    <row r="13" ht="39.95" customHeight="true" spans="1:3">
      <c r="A13" s="16" t="s">
        <v>550</v>
      </c>
      <c r="B13" s="24">
        <v>3591.09811114942</v>
      </c>
      <c r="C13" s="29">
        <v>5.7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I8" sqref="I8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575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576</v>
      </c>
      <c r="C4" s="9" t="s">
        <v>109</v>
      </c>
    </row>
    <row r="5" ht="38.25" customHeight="true" spans="1:3">
      <c r="A5" s="10" t="s">
        <v>112</v>
      </c>
      <c r="B5" s="17">
        <v>166316.776</v>
      </c>
      <c r="C5" s="18">
        <v>3.34777644642028</v>
      </c>
    </row>
    <row r="6" ht="38.25" customHeight="true" spans="1:3">
      <c r="A6" s="13" t="s">
        <v>543</v>
      </c>
      <c r="B6" s="19">
        <v>44917.9124</v>
      </c>
      <c r="C6" s="20">
        <v>9.69994749226366</v>
      </c>
    </row>
    <row r="7" ht="38.25" customHeight="true" spans="1:3">
      <c r="A7" s="10" t="s">
        <v>544</v>
      </c>
      <c r="B7" s="17">
        <v>17332.7435</v>
      </c>
      <c r="C7" s="21">
        <v>-23.1018227236221</v>
      </c>
    </row>
    <row r="8" ht="39.95" customHeight="true" spans="1:3">
      <c r="A8" s="13" t="s">
        <v>545</v>
      </c>
      <c r="B8" s="19">
        <v>15102.6798</v>
      </c>
      <c r="C8" s="22">
        <v>6.16295821837023</v>
      </c>
    </row>
    <row r="9" ht="39.95" customHeight="true" spans="1:3">
      <c r="A9" s="10" t="s">
        <v>546</v>
      </c>
      <c r="B9" s="17">
        <v>27851.0422</v>
      </c>
      <c r="C9" s="21">
        <v>-0.32043829306373</v>
      </c>
    </row>
    <row r="10" ht="39.95" customHeight="true" spans="1:3">
      <c r="A10" s="13" t="s">
        <v>547</v>
      </c>
      <c r="B10" s="19">
        <v>17868.0396</v>
      </c>
      <c r="C10" s="23">
        <v>53.6328081360824</v>
      </c>
    </row>
    <row r="11" ht="39.95" customHeight="true" spans="1:3">
      <c r="A11" s="10" t="s">
        <v>548</v>
      </c>
      <c r="B11" s="17">
        <v>5417.5733</v>
      </c>
      <c r="C11" s="23">
        <v>-23.4181975916929</v>
      </c>
    </row>
    <row r="12" ht="39.95" customHeight="true" spans="1:3">
      <c r="A12" s="13" t="s">
        <v>549</v>
      </c>
      <c r="B12" s="19">
        <v>16230.4694</v>
      </c>
      <c r="C12" s="23">
        <v>4.13428085816279</v>
      </c>
    </row>
    <row r="13" ht="39.95" customHeight="true" spans="1:3">
      <c r="A13" s="16" t="s">
        <v>550</v>
      </c>
      <c r="B13" s="17">
        <v>20083.1791</v>
      </c>
      <c r="C13" s="23">
        <v>-7.57707432842375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H10" sqref="H10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16384" width="9" style="1"/>
  </cols>
  <sheetData>
    <row r="1" ht="30.75" customHeight="true" spans="1:3">
      <c r="A1" s="2" t="s">
        <v>577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104</v>
      </c>
      <c r="B3" s="5" t="s">
        <v>106</v>
      </c>
      <c r="C3" s="6"/>
    </row>
    <row r="4" ht="27" customHeight="true" spans="1:3">
      <c r="A4" s="7"/>
      <c r="B4" s="8" t="s">
        <v>576</v>
      </c>
      <c r="C4" s="9" t="s">
        <v>109</v>
      </c>
    </row>
    <row r="5" ht="38.25" customHeight="true" spans="1:3">
      <c r="A5" s="10" t="s">
        <v>112</v>
      </c>
      <c r="B5" s="11">
        <v>64509.8686</v>
      </c>
      <c r="C5" s="12">
        <v>16.4911057315662</v>
      </c>
    </row>
    <row r="6" ht="38.25" customHeight="true" spans="1:3">
      <c r="A6" s="13" t="s">
        <v>543</v>
      </c>
      <c r="B6" s="14">
        <v>14227.7615</v>
      </c>
      <c r="C6" s="12">
        <v>121.60572235814</v>
      </c>
    </row>
    <row r="7" ht="38.25" customHeight="true" spans="1:3">
      <c r="A7" s="10" t="s">
        <v>544</v>
      </c>
      <c r="B7" s="11">
        <v>9827.1923</v>
      </c>
      <c r="C7" s="12">
        <v>-33.016074852741</v>
      </c>
    </row>
    <row r="8" ht="39.95" customHeight="true" spans="1:3">
      <c r="A8" s="13" t="s">
        <v>545</v>
      </c>
      <c r="B8" s="14">
        <v>1720.7699</v>
      </c>
      <c r="C8" s="12">
        <v>41.6921673936806</v>
      </c>
    </row>
    <row r="9" ht="39.95" customHeight="true" spans="1:3">
      <c r="A9" s="10" t="s">
        <v>546</v>
      </c>
      <c r="B9" s="11">
        <v>19102.1335</v>
      </c>
      <c r="C9" s="12">
        <v>-8.07012920946124</v>
      </c>
    </row>
    <row r="10" ht="39.95" customHeight="true" spans="1:3">
      <c r="A10" s="13" t="s">
        <v>547</v>
      </c>
      <c r="B10" s="15">
        <v>10954.593</v>
      </c>
      <c r="C10" s="12">
        <v>146.587817010771</v>
      </c>
    </row>
    <row r="11" ht="39.95" customHeight="true" spans="1:3">
      <c r="A11" s="10" t="s">
        <v>548</v>
      </c>
      <c r="B11" s="15">
        <v>1558.4742</v>
      </c>
      <c r="C11" s="12">
        <v>-40.3555008772307</v>
      </c>
    </row>
    <row r="12" ht="39.95" customHeight="true" spans="1:3">
      <c r="A12" s="13" t="s">
        <v>549</v>
      </c>
      <c r="B12" s="15">
        <v>2036.0866</v>
      </c>
      <c r="C12" s="12">
        <v>46.7547426758551</v>
      </c>
    </row>
    <row r="13" ht="39.95" customHeight="true" spans="1:3">
      <c r="A13" s="16" t="s">
        <v>550</v>
      </c>
      <c r="B13" s="15">
        <v>3569.7209</v>
      </c>
      <c r="C13" s="12">
        <v>-22.2889766871996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3" workbookViewId="0">
      <selection activeCell="A111" sqref="A111"/>
    </sheetView>
  </sheetViews>
  <sheetFormatPr defaultColWidth="9" defaultRowHeight="15.75"/>
  <sheetData/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A5" sqref="A5"/>
    </sheetView>
  </sheetViews>
  <sheetFormatPr defaultColWidth="9" defaultRowHeight="13.5" outlineLevelCol="2"/>
  <cols>
    <col min="1" max="1" width="31.5083333333333" style="1" customWidth="true"/>
    <col min="2" max="2" width="14.875" style="1" customWidth="true"/>
    <col min="3" max="3" width="13.25" style="1" customWidth="true"/>
    <col min="4" max="16384" width="9" style="1"/>
  </cols>
  <sheetData>
    <row r="1" ht="20.25" spans="1:3">
      <c r="A1" s="97" t="s">
        <v>119</v>
      </c>
      <c r="B1" s="97"/>
      <c r="C1" s="97"/>
    </row>
    <row r="2" ht="4.5" customHeight="true" spans="1:3">
      <c r="A2" s="98"/>
      <c r="B2" s="98"/>
      <c r="C2" s="98"/>
    </row>
    <row r="3" ht="24.75" customHeight="true" spans="1:3">
      <c r="A3" s="99" t="s">
        <v>104</v>
      </c>
      <c r="B3" s="100" t="s">
        <v>109</v>
      </c>
      <c r="C3" s="101"/>
    </row>
    <row r="4" ht="38.25" customHeight="true" spans="1:3">
      <c r="A4" s="102"/>
      <c r="B4" s="103" t="s">
        <v>202</v>
      </c>
      <c r="C4" s="104" t="s">
        <v>203</v>
      </c>
    </row>
    <row r="5" ht="24.95" customHeight="true" spans="1:3">
      <c r="A5" s="301" t="s">
        <v>119</v>
      </c>
      <c r="B5" s="302" t="s">
        <v>120</v>
      </c>
      <c r="C5" s="303">
        <v>-19.7</v>
      </c>
    </row>
    <row r="6" ht="24.95" customHeight="true" spans="1:3">
      <c r="A6" s="304" t="s">
        <v>204</v>
      </c>
      <c r="B6" s="305" t="s">
        <v>120</v>
      </c>
      <c r="C6" s="306">
        <v>-78.8</v>
      </c>
    </row>
    <row r="7" ht="24.95" customHeight="true" spans="1:3">
      <c r="A7" s="307" t="s">
        <v>205</v>
      </c>
      <c r="B7" s="308" t="s">
        <v>120</v>
      </c>
      <c r="C7" s="303">
        <v>-20.3</v>
      </c>
    </row>
    <row r="8" ht="25.5" customHeight="true" spans="1:3">
      <c r="A8" s="309" t="s">
        <v>206</v>
      </c>
      <c r="B8" s="310" t="s">
        <v>120</v>
      </c>
      <c r="C8" s="306">
        <v>-8.6</v>
      </c>
    </row>
    <row r="9" ht="24.95" customHeight="true" spans="1:3">
      <c r="A9" s="307" t="s">
        <v>207</v>
      </c>
      <c r="B9" s="302" t="s">
        <v>120</v>
      </c>
      <c r="C9" s="311" t="s">
        <v>120</v>
      </c>
    </row>
    <row r="10" ht="24.95" customHeight="true" spans="1:3">
      <c r="A10" s="304" t="s">
        <v>208</v>
      </c>
      <c r="B10" s="305" t="s">
        <v>120</v>
      </c>
      <c r="C10" s="306">
        <v>-13.1</v>
      </c>
    </row>
    <row r="11" ht="24.95" customHeight="true" spans="1:3">
      <c r="A11" s="307" t="s">
        <v>209</v>
      </c>
      <c r="B11" s="312" t="s">
        <v>120</v>
      </c>
      <c r="C11" s="311" t="s">
        <v>120</v>
      </c>
    </row>
    <row r="12" ht="24.95" customHeight="true" spans="1:3">
      <c r="A12" s="304" t="s">
        <v>210</v>
      </c>
      <c r="B12" s="313" t="s">
        <v>120</v>
      </c>
      <c r="C12" s="314" t="s">
        <v>120</v>
      </c>
    </row>
    <row r="13" ht="24.95" customHeight="true" spans="1:3">
      <c r="A13" s="307" t="s">
        <v>211</v>
      </c>
      <c r="B13" s="315" t="s">
        <v>120</v>
      </c>
      <c r="C13" s="303">
        <v>-24.2</v>
      </c>
    </row>
    <row r="14" ht="24.95" customHeight="true" spans="1:3">
      <c r="A14" s="304" t="s">
        <v>212</v>
      </c>
      <c r="B14" s="316" t="s">
        <v>120</v>
      </c>
      <c r="C14" s="306">
        <v>19.5</v>
      </c>
    </row>
    <row r="15" ht="24.95" customHeight="true" spans="1:3">
      <c r="A15" s="307" t="s">
        <v>213</v>
      </c>
      <c r="B15" s="317" t="s">
        <v>120</v>
      </c>
      <c r="C15" s="303">
        <v>-38.5</v>
      </c>
    </row>
    <row r="16" ht="24.95" customHeight="true" spans="1:3">
      <c r="A16" s="304" t="s">
        <v>214</v>
      </c>
      <c r="B16" s="316" t="s">
        <v>120</v>
      </c>
      <c r="C16" s="306">
        <v>-32.1</v>
      </c>
    </row>
    <row r="17" ht="24.95" customHeight="true" spans="1:3">
      <c r="A17" s="318" t="s">
        <v>215</v>
      </c>
      <c r="B17" s="319" t="s">
        <v>120</v>
      </c>
      <c r="C17" s="320">
        <v>-44.3</v>
      </c>
    </row>
    <row r="18" ht="6.75" customHeight="true" spans="1:3">
      <c r="A18" s="217"/>
      <c r="B18" s="217"/>
      <c r="C18" s="217"/>
    </row>
    <row r="19" ht="21" customHeight="true" spans="1:3">
      <c r="A19" s="321"/>
      <c r="B19" s="322" t="s">
        <v>106</v>
      </c>
      <c r="C19" s="323"/>
    </row>
    <row r="20" ht="22.5" customHeight="true" spans="1:3">
      <c r="A20" s="324"/>
      <c r="B20" s="235" t="s">
        <v>216</v>
      </c>
      <c r="C20" s="325" t="s">
        <v>109</v>
      </c>
    </row>
    <row r="21" ht="24.95" customHeight="true" spans="1:3">
      <c r="A21" s="326" t="s">
        <v>217</v>
      </c>
      <c r="B21" s="327">
        <v>101.4</v>
      </c>
      <c r="C21" s="328">
        <v>1</v>
      </c>
    </row>
    <row r="22" ht="24.95" customHeight="true" spans="1:3">
      <c r="A22" s="329" t="s">
        <v>218</v>
      </c>
      <c r="B22" s="330">
        <v>32.73</v>
      </c>
      <c r="C22" s="331">
        <v>-31.24</v>
      </c>
    </row>
    <row r="23" ht="24.95" customHeight="true" spans="1:3">
      <c r="A23" s="332" t="s">
        <v>219</v>
      </c>
      <c r="B23" s="333">
        <v>27.08</v>
      </c>
      <c r="C23" s="334">
        <v>-16.7</v>
      </c>
    </row>
    <row r="24" ht="24.95" customHeight="true" spans="1:3">
      <c r="A24" s="335" t="s">
        <v>220</v>
      </c>
      <c r="B24" s="336">
        <v>0.68</v>
      </c>
      <c r="C24" s="337">
        <v>-90.06</v>
      </c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I29" sqref="I29"/>
    </sheetView>
  </sheetViews>
  <sheetFormatPr defaultColWidth="9" defaultRowHeight="13.5" outlineLevelCol="2"/>
  <cols>
    <col min="1" max="1" width="32.5083333333333" style="1" customWidth="true"/>
    <col min="2" max="2" width="12.125" style="1" customWidth="true"/>
    <col min="3" max="3" width="14.875" style="1" customWidth="true"/>
    <col min="4" max="16384" width="9" style="1"/>
  </cols>
  <sheetData>
    <row r="1" ht="20.25" spans="1:3">
      <c r="A1" s="97" t="s">
        <v>221</v>
      </c>
      <c r="B1" s="97"/>
      <c r="C1" s="97"/>
    </row>
    <row r="2" ht="3.75" customHeight="true" spans="1:3">
      <c r="A2" s="98"/>
      <c r="B2" s="98"/>
      <c r="C2" s="98"/>
    </row>
    <row r="3" ht="20.1" customHeight="true" spans="1:3">
      <c r="A3" s="99" t="s">
        <v>104</v>
      </c>
      <c r="B3" s="100" t="s">
        <v>109</v>
      </c>
      <c r="C3" s="101"/>
    </row>
    <row r="4" ht="20.1" customHeight="true" spans="1:3">
      <c r="A4" s="102"/>
      <c r="B4" s="103" t="s">
        <v>202</v>
      </c>
      <c r="C4" s="104" t="s">
        <v>203</v>
      </c>
    </row>
    <row r="5" ht="20.1" customHeight="true" spans="1:3">
      <c r="A5" s="111" t="s">
        <v>222</v>
      </c>
      <c r="B5" s="289" t="s">
        <v>120</v>
      </c>
      <c r="C5" s="118" t="s">
        <v>120</v>
      </c>
    </row>
    <row r="6" ht="20.1" customHeight="true" spans="1:3">
      <c r="A6" s="108" t="s">
        <v>223</v>
      </c>
      <c r="B6" s="290">
        <v>8.09289232934553</v>
      </c>
      <c r="C6" s="120">
        <v>-85.1190940165479</v>
      </c>
    </row>
    <row r="7" ht="20.1" customHeight="true" spans="1:3">
      <c r="A7" s="111" t="s">
        <v>224</v>
      </c>
      <c r="B7" s="289">
        <v>-23.6716259298619</v>
      </c>
      <c r="C7" s="118">
        <v>-54.4436320353681</v>
      </c>
    </row>
    <row r="8" ht="20.1" customHeight="true" spans="1:3">
      <c r="A8" s="108" t="s">
        <v>225</v>
      </c>
      <c r="B8" s="290">
        <v>19.4125388849007</v>
      </c>
      <c r="C8" s="120">
        <v>18.8320518388956</v>
      </c>
    </row>
    <row r="9" ht="20.1" customHeight="true" spans="1:3">
      <c r="A9" s="111" t="s">
        <v>226</v>
      </c>
      <c r="B9" s="289">
        <v>22.6514671733165</v>
      </c>
      <c r="C9" s="118">
        <v>8.65866367653849</v>
      </c>
    </row>
    <row r="10" ht="20.1" customHeight="true" spans="1:3">
      <c r="A10" s="108" t="s">
        <v>227</v>
      </c>
      <c r="B10" s="290">
        <v>-34.4824711094312</v>
      </c>
      <c r="C10" s="120">
        <v>-42.0662315575989</v>
      </c>
    </row>
    <row r="11" ht="20.1" customHeight="true" spans="1:3">
      <c r="A11" s="111" t="s">
        <v>228</v>
      </c>
      <c r="B11" s="289">
        <v>58.4781083646267</v>
      </c>
      <c r="C11" s="118">
        <v>25.4101784762536</v>
      </c>
    </row>
    <row r="12" ht="20.1" customHeight="true" spans="1:3">
      <c r="A12" s="170" t="s">
        <v>229</v>
      </c>
      <c r="B12" s="290">
        <v>-31.2081641610886</v>
      </c>
      <c r="C12" s="120">
        <v>-0.774564074176587</v>
      </c>
    </row>
    <row r="13" ht="20.1" customHeight="true" spans="1:3">
      <c r="A13" s="111" t="s">
        <v>230</v>
      </c>
      <c r="B13" s="289">
        <v>-64.7902869757174</v>
      </c>
      <c r="C13" s="118">
        <v>-43.3274068469832</v>
      </c>
    </row>
    <row r="14" ht="20.1" customHeight="true" spans="1:3">
      <c r="A14" s="108" t="s">
        <v>231</v>
      </c>
      <c r="B14" s="290">
        <v>-78.9353176874642</v>
      </c>
      <c r="C14" s="120">
        <v>-55.2311349882673</v>
      </c>
    </row>
    <row r="15" ht="20.1" customHeight="true" spans="1:3">
      <c r="A15" s="108" t="s">
        <v>232</v>
      </c>
      <c r="B15" s="290" t="s">
        <v>120</v>
      </c>
      <c r="C15" s="120" t="s">
        <v>120</v>
      </c>
    </row>
    <row r="16" ht="20.1" customHeight="true" spans="1:3">
      <c r="A16" s="111" t="s">
        <v>233</v>
      </c>
      <c r="B16" s="289">
        <v>-55.8552164655784</v>
      </c>
      <c r="C16" s="118">
        <v>-49.4251893939394</v>
      </c>
    </row>
    <row r="17" ht="20.1" customHeight="true" spans="1:3">
      <c r="A17" s="108" t="s">
        <v>234</v>
      </c>
      <c r="B17" s="290">
        <v>6.44502439577896</v>
      </c>
      <c r="C17" s="120">
        <v>-18.1876550209057</v>
      </c>
    </row>
    <row r="18" ht="20.1" customHeight="true" spans="1:3">
      <c r="A18" s="111" t="s">
        <v>235</v>
      </c>
      <c r="B18" s="289">
        <v>-58.2389349527035</v>
      </c>
      <c r="C18" s="118">
        <v>-54.4680427539054</v>
      </c>
    </row>
    <row r="19" ht="20.1" customHeight="true" spans="1:3">
      <c r="A19" s="108" t="s">
        <v>236</v>
      </c>
      <c r="B19" s="290">
        <v>25.6280078269607</v>
      </c>
      <c r="C19" s="120">
        <v>17.8085842528521</v>
      </c>
    </row>
    <row r="20" ht="20.1" customHeight="true" spans="1:3">
      <c r="A20" s="111" t="s">
        <v>237</v>
      </c>
      <c r="B20" s="289">
        <v>42.1424395946999</v>
      </c>
      <c r="C20" s="118">
        <v>50.4402392686505</v>
      </c>
    </row>
    <row r="21" ht="20.1" customHeight="true" spans="1:3">
      <c r="A21" s="108" t="s">
        <v>238</v>
      </c>
      <c r="B21" s="290">
        <v>-21.7478510028653</v>
      </c>
      <c r="C21" s="120">
        <v>-25.2815631262525</v>
      </c>
    </row>
    <row r="22" ht="20.1" customHeight="true" spans="1:3">
      <c r="A22" s="111" t="s">
        <v>239</v>
      </c>
      <c r="B22" s="289">
        <v>-12.3830988533522</v>
      </c>
      <c r="C22" s="118">
        <v>-13.450298842779</v>
      </c>
    </row>
    <row r="23" ht="20.1" customHeight="true" spans="1:3">
      <c r="A23" s="108" t="s">
        <v>240</v>
      </c>
      <c r="B23" s="290">
        <v>-26.4293494234194</v>
      </c>
      <c r="C23" s="120">
        <v>-40.2870068567568</v>
      </c>
    </row>
    <row r="24" ht="20.1" customHeight="true" spans="1:3">
      <c r="A24" s="111" t="s">
        <v>241</v>
      </c>
      <c r="B24" s="289">
        <v>10.3898311487176</v>
      </c>
      <c r="C24" s="118">
        <v>-18.0936728111164</v>
      </c>
    </row>
    <row r="25" ht="20.1" customHeight="true" spans="1:3">
      <c r="A25" s="108" t="s">
        <v>242</v>
      </c>
      <c r="B25" s="290">
        <v>129.51402607665</v>
      </c>
      <c r="C25" s="120">
        <v>52.7185489306943</v>
      </c>
    </row>
    <row r="26" ht="20.1" customHeight="true" spans="1:3">
      <c r="A26" s="111" t="s">
        <v>243</v>
      </c>
      <c r="B26" s="289">
        <v>51.6842634489693</v>
      </c>
      <c r="C26" s="118">
        <v>8.1847741128654</v>
      </c>
    </row>
    <row r="27" ht="20.1" customHeight="true" spans="1:3">
      <c r="A27" s="108" t="s">
        <v>244</v>
      </c>
      <c r="B27" s="290">
        <v>-6.146408839779</v>
      </c>
      <c r="C27" s="120">
        <v>-1.60363336085879</v>
      </c>
    </row>
    <row r="28" ht="20.1" customHeight="true" spans="1:3">
      <c r="A28" s="111" t="s">
        <v>245</v>
      </c>
      <c r="B28" s="289" t="s">
        <v>120</v>
      </c>
      <c r="C28" s="118" t="s">
        <v>120</v>
      </c>
    </row>
    <row r="29" ht="20.1" customHeight="true" spans="1:3">
      <c r="A29" s="108" t="s">
        <v>246</v>
      </c>
      <c r="B29" s="290">
        <v>-16.2529141200933</v>
      </c>
      <c r="C29" s="120">
        <v>-29.4214426525426</v>
      </c>
    </row>
    <row r="30" ht="20.1" customHeight="true" spans="1:3">
      <c r="A30" s="105" t="s">
        <v>247</v>
      </c>
      <c r="B30" s="291">
        <v>48.3352294273796</v>
      </c>
      <c r="C30" s="292">
        <v>49.7360120542441</v>
      </c>
    </row>
    <row r="31" ht="20.1" customHeight="true" spans="1:3">
      <c r="A31" s="293" t="s">
        <v>248</v>
      </c>
      <c r="B31" s="294">
        <v>0.189693329117935</v>
      </c>
      <c r="C31" s="292">
        <v>9.12845681925436</v>
      </c>
    </row>
    <row r="32" ht="20.1" customHeight="true" spans="1:3">
      <c r="A32" s="105" t="s">
        <v>249</v>
      </c>
      <c r="B32" s="295">
        <v>-74.5159275452842</v>
      </c>
      <c r="C32" s="296">
        <v>-48.9623088128186</v>
      </c>
    </row>
    <row r="33" ht="20.1" customHeight="true" spans="1:3">
      <c r="A33" s="297" t="s">
        <v>250</v>
      </c>
      <c r="B33" s="291">
        <v>-13.5413255998877</v>
      </c>
      <c r="C33" s="292">
        <v>-12.3562462735746</v>
      </c>
    </row>
    <row r="34" ht="20.1" customHeight="true" spans="1:3">
      <c r="A34" s="105" t="s">
        <v>251</v>
      </c>
      <c r="B34" s="298">
        <v>-12.2375638358237</v>
      </c>
      <c r="C34" s="299">
        <v>3.00446646093877</v>
      </c>
    </row>
    <row r="35" ht="20.1" customHeight="true" spans="1:3">
      <c r="A35" s="130" t="s">
        <v>252</v>
      </c>
      <c r="B35" s="300">
        <v>-13.4258324924319</v>
      </c>
      <c r="C35" s="300">
        <v>-14.8995249824068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G15" sqref="G15"/>
    </sheetView>
  </sheetViews>
  <sheetFormatPr defaultColWidth="9" defaultRowHeight="13.5" outlineLevelCol="3"/>
  <cols>
    <col min="1" max="1" width="24" style="1" customWidth="true"/>
    <col min="2" max="2" width="9.625" style="1" customWidth="true"/>
    <col min="3" max="3" width="13" style="1" customWidth="true"/>
    <col min="4" max="4" width="11.625" style="1" customWidth="true"/>
    <col min="5" max="16384" width="9" style="1"/>
  </cols>
  <sheetData>
    <row r="1" ht="20.25" spans="1:4">
      <c r="A1" s="97" t="s">
        <v>253</v>
      </c>
      <c r="B1" s="97"/>
      <c r="C1" s="97"/>
      <c r="D1" s="97"/>
    </row>
    <row r="2" ht="3.75" customHeight="true" spans="1:4">
      <c r="A2" s="98"/>
      <c r="B2" s="98"/>
      <c r="C2" s="98"/>
      <c r="D2" s="98"/>
    </row>
    <row r="3" ht="20.1" customHeight="true" spans="1:4">
      <c r="A3" s="99" t="s">
        <v>104</v>
      </c>
      <c r="B3" s="267" t="s">
        <v>105</v>
      </c>
      <c r="C3" s="100" t="s">
        <v>106</v>
      </c>
      <c r="D3" s="101"/>
    </row>
    <row r="4" ht="20.1" customHeight="true" spans="1:4">
      <c r="A4" s="102"/>
      <c r="B4" s="268"/>
      <c r="C4" s="103" t="s">
        <v>254</v>
      </c>
      <c r="D4" s="104" t="s">
        <v>109</v>
      </c>
    </row>
    <row r="5" ht="18" customHeight="true" spans="1:4">
      <c r="A5" s="111" t="s">
        <v>255</v>
      </c>
      <c r="B5" s="270" t="s">
        <v>160</v>
      </c>
      <c r="C5" s="280">
        <v>15363</v>
      </c>
      <c r="D5" s="281">
        <v>-45</v>
      </c>
    </row>
    <row r="6" ht="18" customHeight="true" spans="1:4">
      <c r="A6" s="108" t="s">
        <v>256</v>
      </c>
      <c r="B6" s="102" t="s">
        <v>199</v>
      </c>
      <c r="C6" s="112" t="s">
        <v>120</v>
      </c>
      <c r="D6" s="120">
        <v>-100</v>
      </c>
    </row>
    <row r="7" ht="18" customHeight="true" spans="1:4">
      <c r="A7" s="111" t="s">
        <v>257</v>
      </c>
      <c r="B7" s="270" t="s">
        <v>199</v>
      </c>
      <c r="C7" s="113">
        <v>0.2</v>
      </c>
      <c r="D7" s="118">
        <v>-69</v>
      </c>
    </row>
    <row r="8" ht="18" customHeight="true" spans="1:4">
      <c r="A8" s="108" t="s">
        <v>258</v>
      </c>
      <c r="B8" s="102" t="s">
        <v>259</v>
      </c>
      <c r="C8" s="109">
        <v>8072.8</v>
      </c>
      <c r="D8" s="120">
        <v>0.2</v>
      </c>
    </row>
    <row r="9" ht="18" customHeight="true" spans="1:4">
      <c r="A9" s="111" t="s">
        <v>260</v>
      </c>
      <c r="B9" s="270" t="s">
        <v>259</v>
      </c>
      <c r="C9" s="106">
        <v>1483</v>
      </c>
      <c r="D9" s="118">
        <v>-38.4</v>
      </c>
    </row>
    <row r="10" ht="18" customHeight="true" spans="1:4">
      <c r="A10" s="108" t="s">
        <v>261</v>
      </c>
      <c r="B10" s="102" t="s">
        <v>259</v>
      </c>
      <c r="C10" s="106"/>
      <c r="D10" s="118"/>
    </row>
    <row r="11" ht="18" customHeight="true" spans="1:4">
      <c r="A11" s="111" t="s">
        <v>262</v>
      </c>
      <c r="B11" s="270" t="s">
        <v>263</v>
      </c>
      <c r="C11" s="109">
        <v>3323.8</v>
      </c>
      <c r="D11" s="120">
        <v>-47.8</v>
      </c>
    </row>
    <row r="12" ht="18" customHeight="true" spans="1:4">
      <c r="A12" s="108" t="s">
        <v>264</v>
      </c>
      <c r="B12" s="102" t="s">
        <v>263</v>
      </c>
      <c r="C12" s="106">
        <v>3323.8</v>
      </c>
      <c r="D12" s="118">
        <v>-47.8</v>
      </c>
    </row>
    <row r="13" ht="18" customHeight="true" spans="1:4">
      <c r="A13" s="282" t="s">
        <v>265</v>
      </c>
      <c r="B13" s="270" t="s">
        <v>259</v>
      </c>
      <c r="C13" s="109">
        <v>20577.6</v>
      </c>
      <c r="D13" s="120">
        <v>48</v>
      </c>
    </row>
    <row r="14" ht="18" customHeight="true" spans="1:4">
      <c r="A14" s="108" t="s">
        <v>266</v>
      </c>
      <c r="B14" s="102" t="s">
        <v>259</v>
      </c>
      <c r="C14" s="106">
        <v>900.2</v>
      </c>
      <c r="D14" s="118">
        <v>21.3</v>
      </c>
    </row>
    <row r="15" ht="18" customHeight="true" spans="1:4">
      <c r="A15" s="111" t="s">
        <v>267</v>
      </c>
      <c r="B15" s="270" t="s">
        <v>259</v>
      </c>
      <c r="C15" s="109">
        <v>1727</v>
      </c>
      <c r="D15" s="120">
        <v>-55.6</v>
      </c>
    </row>
    <row r="16" ht="18" customHeight="true" spans="1:4">
      <c r="A16" s="108" t="s">
        <v>268</v>
      </c>
      <c r="B16" s="102" t="s">
        <v>269</v>
      </c>
      <c r="C16" s="106">
        <v>5.5</v>
      </c>
      <c r="D16" s="118">
        <v>-78.8</v>
      </c>
    </row>
    <row r="17" ht="18" customHeight="true" spans="1:4">
      <c r="A17" s="111" t="s">
        <v>270</v>
      </c>
      <c r="B17" s="270" t="s">
        <v>271</v>
      </c>
      <c r="C17" s="109">
        <v>15.1</v>
      </c>
      <c r="D17" s="120">
        <v>-7.4</v>
      </c>
    </row>
    <row r="18" ht="18" customHeight="true" spans="1:4">
      <c r="A18" s="108" t="s">
        <v>272</v>
      </c>
      <c r="B18" s="269" t="s">
        <v>259</v>
      </c>
      <c r="C18" s="113">
        <v>37.8</v>
      </c>
      <c r="D18" s="118">
        <v>-6.4</v>
      </c>
    </row>
    <row r="19" ht="18" customHeight="true" spans="1:4">
      <c r="A19" s="111" t="s">
        <v>273</v>
      </c>
      <c r="B19" s="270" t="s">
        <v>199</v>
      </c>
      <c r="C19" s="112">
        <v>6.5</v>
      </c>
      <c r="D19" s="120">
        <v>10.1</v>
      </c>
    </row>
    <row r="20" ht="18" customHeight="true" spans="1:4">
      <c r="A20" s="108" t="s">
        <v>274</v>
      </c>
      <c r="B20" s="102" t="s">
        <v>199</v>
      </c>
      <c r="C20" s="283">
        <v>1.5</v>
      </c>
      <c r="D20" s="118">
        <v>10.2</v>
      </c>
    </row>
    <row r="21" ht="18" customHeight="true" spans="1:4">
      <c r="A21" s="111" t="s">
        <v>275</v>
      </c>
      <c r="B21" s="270" t="s">
        <v>259</v>
      </c>
      <c r="C21" s="284">
        <v>1097.4</v>
      </c>
      <c r="D21" s="120">
        <v>21</v>
      </c>
    </row>
    <row r="22" ht="18" customHeight="true" spans="1:4">
      <c r="A22" s="108" t="s">
        <v>276</v>
      </c>
      <c r="B22" s="102" t="s">
        <v>199</v>
      </c>
      <c r="C22" s="280">
        <v>20.2</v>
      </c>
      <c r="D22" s="118">
        <v>-45.6</v>
      </c>
    </row>
    <row r="23" ht="18" customHeight="true" spans="1:4">
      <c r="A23" s="111" t="s">
        <v>277</v>
      </c>
      <c r="B23" s="270" t="s">
        <v>199</v>
      </c>
      <c r="C23" s="284">
        <v>32.6</v>
      </c>
      <c r="D23" s="120">
        <v>-27.1</v>
      </c>
    </row>
    <row r="24" ht="18" customHeight="true" spans="1:4">
      <c r="A24" s="108" t="s">
        <v>278</v>
      </c>
      <c r="B24" s="102" t="s">
        <v>279</v>
      </c>
      <c r="C24" s="283">
        <v>67.2</v>
      </c>
      <c r="D24" s="118">
        <v>-21</v>
      </c>
    </row>
    <row r="25" ht="18" customHeight="true" spans="1:4">
      <c r="A25" s="111" t="s">
        <v>280</v>
      </c>
      <c r="B25" s="270" t="s">
        <v>281</v>
      </c>
      <c r="C25" s="284">
        <v>10.6</v>
      </c>
      <c r="D25" s="120">
        <v>-56.5</v>
      </c>
    </row>
    <row r="26" ht="18" customHeight="true" spans="1:4">
      <c r="A26" s="108" t="s">
        <v>282</v>
      </c>
      <c r="B26" s="102" t="s">
        <v>259</v>
      </c>
      <c r="C26" s="283">
        <v>3193</v>
      </c>
      <c r="D26" s="118">
        <v>14.6</v>
      </c>
    </row>
    <row r="27" ht="18" customHeight="true" spans="1:4">
      <c r="A27" s="111" t="s">
        <v>283</v>
      </c>
      <c r="B27" s="270" t="s">
        <v>269</v>
      </c>
      <c r="C27" s="285">
        <v>359.3</v>
      </c>
      <c r="D27" s="120">
        <v>-37.6</v>
      </c>
    </row>
    <row r="28" ht="18" customHeight="true" spans="1:4">
      <c r="A28" s="108" t="s">
        <v>284</v>
      </c>
      <c r="B28" s="102" t="s">
        <v>199</v>
      </c>
      <c r="C28" s="283">
        <v>3.3</v>
      </c>
      <c r="D28" s="118">
        <v>4</v>
      </c>
    </row>
    <row r="29" ht="18" customHeight="true" spans="1:4">
      <c r="A29" s="111" t="s">
        <v>285</v>
      </c>
      <c r="B29" s="270" t="s">
        <v>199</v>
      </c>
      <c r="C29" s="284">
        <v>4.7</v>
      </c>
      <c r="D29" s="120">
        <v>-22</v>
      </c>
    </row>
    <row r="30" ht="18" customHeight="true" spans="1:4">
      <c r="A30" s="108" t="s">
        <v>286</v>
      </c>
      <c r="B30" s="102" t="s">
        <v>259</v>
      </c>
      <c r="C30" s="283">
        <v>4161</v>
      </c>
      <c r="D30" s="118">
        <v>97.4</v>
      </c>
    </row>
    <row r="31" ht="18" customHeight="true" spans="1:4">
      <c r="A31" s="111" t="s">
        <v>287</v>
      </c>
      <c r="B31" s="270" t="s">
        <v>288</v>
      </c>
      <c r="C31" s="285">
        <v>766</v>
      </c>
      <c r="D31" s="120">
        <v>10.1</v>
      </c>
    </row>
    <row r="32" ht="18" customHeight="true" spans="1:4">
      <c r="A32" s="108" t="s">
        <v>289</v>
      </c>
      <c r="B32" s="102" t="s">
        <v>290</v>
      </c>
      <c r="C32" s="280">
        <v>18960.1</v>
      </c>
      <c r="D32" s="118">
        <v>-34</v>
      </c>
    </row>
    <row r="33" ht="18" customHeight="true" spans="1:4">
      <c r="A33" s="111" t="s">
        <v>291</v>
      </c>
      <c r="B33" s="270" t="s">
        <v>292</v>
      </c>
      <c r="C33" s="285" t="s">
        <v>120</v>
      </c>
      <c r="D33" s="120">
        <v>-100</v>
      </c>
    </row>
    <row r="34" ht="18" customHeight="true" spans="1:4">
      <c r="A34" s="108" t="s">
        <v>293</v>
      </c>
      <c r="B34" s="102" t="s">
        <v>294</v>
      </c>
      <c r="C34" s="280" t="s">
        <v>295</v>
      </c>
      <c r="D34" s="118">
        <v>-17.7</v>
      </c>
    </row>
    <row r="35" ht="18" customHeight="true" spans="1:4">
      <c r="A35" s="111" t="s">
        <v>296</v>
      </c>
      <c r="B35" s="270" t="s">
        <v>297</v>
      </c>
      <c r="C35" s="285">
        <v>1.57</v>
      </c>
      <c r="D35" s="120">
        <v>-56.7</v>
      </c>
    </row>
    <row r="36" ht="18" customHeight="true" spans="1:4">
      <c r="A36" s="108" t="s">
        <v>298</v>
      </c>
      <c r="B36" s="102" t="s">
        <v>297</v>
      </c>
      <c r="C36" s="106" t="s">
        <v>120</v>
      </c>
      <c r="D36" s="118">
        <v>-100</v>
      </c>
    </row>
    <row r="37" ht="18" customHeight="true" spans="1:4">
      <c r="A37" s="105" t="s">
        <v>299</v>
      </c>
      <c r="B37" s="275" t="s">
        <v>300</v>
      </c>
      <c r="C37" s="109">
        <v>202.8</v>
      </c>
      <c r="D37" s="120">
        <v>67.2</v>
      </c>
    </row>
    <row r="38" ht="18" customHeight="true" spans="1:4">
      <c r="A38" s="130" t="s">
        <v>301</v>
      </c>
      <c r="B38" s="286" t="s">
        <v>279</v>
      </c>
      <c r="C38" s="287">
        <v>2200</v>
      </c>
      <c r="D38" s="288">
        <v>15.9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G18" sqref="G18:G20"/>
    </sheetView>
  </sheetViews>
  <sheetFormatPr defaultColWidth="9" defaultRowHeight="13.5" outlineLevelCol="5"/>
  <cols>
    <col min="1" max="1" width="24" style="1" customWidth="true"/>
    <col min="2" max="2" width="9.625" style="1" customWidth="true"/>
    <col min="3" max="3" width="13" style="1" customWidth="true"/>
    <col min="4" max="4" width="11.625" style="1" customWidth="true"/>
    <col min="5" max="6" width="12.625" style="1"/>
    <col min="7" max="10" width="9" style="1"/>
    <col min="11" max="11" width="12.625" style="1"/>
    <col min="12" max="16384" width="9" style="1"/>
  </cols>
  <sheetData>
    <row r="1" ht="24.75" customHeight="true" spans="1:4">
      <c r="A1" s="97" t="s">
        <v>302</v>
      </c>
      <c r="B1" s="97"/>
      <c r="C1" s="97"/>
      <c r="D1" s="97"/>
    </row>
    <row r="2" ht="3.75" customHeight="true" spans="1:4">
      <c r="A2" s="98"/>
      <c r="B2" s="98"/>
      <c r="C2" s="98"/>
      <c r="D2" s="98"/>
    </row>
    <row r="3" ht="20.1" customHeight="true" spans="1:4">
      <c r="A3" s="99" t="s">
        <v>104</v>
      </c>
      <c r="B3" s="267" t="s">
        <v>105</v>
      </c>
      <c r="C3" s="100" t="s">
        <v>106</v>
      </c>
      <c r="D3" s="101"/>
    </row>
    <row r="4" ht="20.1" customHeight="true" spans="1:4">
      <c r="A4" s="102"/>
      <c r="B4" s="268"/>
      <c r="C4" s="103" t="s">
        <v>108</v>
      </c>
      <c r="D4" s="104" t="s">
        <v>109</v>
      </c>
    </row>
    <row r="5" ht="21" customHeight="true" spans="1:4">
      <c r="A5" s="170" t="s">
        <v>165</v>
      </c>
      <c r="B5" s="269" t="s">
        <v>162</v>
      </c>
      <c r="C5" s="112" t="s">
        <v>163</v>
      </c>
      <c r="D5" s="110" t="s">
        <v>164</v>
      </c>
    </row>
    <row r="6" ht="21" customHeight="true" spans="1:4">
      <c r="A6" s="170" t="s">
        <v>303</v>
      </c>
      <c r="B6" s="102" t="s">
        <v>199</v>
      </c>
      <c r="C6" s="112">
        <v>403.2</v>
      </c>
      <c r="D6" s="110">
        <v>1.41209807093163</v>
      </c>
    </row>
    <row r="7" ht="21" customHeight="true" spans="1:4">
      <c r="A7" s="127" t="s">
        <v>304</v>
      </c>
      <c r="B7" s="270" t="s">
        <v>199</v>
      </c>
      <c r="C7" s="113">
        <v>396.6</v>
      </c>
      <c r="D7" s="107">
        <v>1.51473499432531</v>
      </c>
    </row>
    <row r="8" ht="21" customHeight="true" spans="1:4">
      <c r="A8" s="170" t="s">
        <v>305</v>
      </c>
      <c r="B8" s="102" t="s">
        <v>199</v>
      </c>
      <c r="C8" s="112">
        <v>6.6</v>
      </c>
      <c r="D8" s="110">
        <v>-4.39632070688781</v>
      </c>
    </row>
    <row r="9" ht="21" customHeight="true" spans="1:4">
      <c r="A9" s="127" t="s">
        <v>306</v>
      </c>
      <c r="B9" s="270" t="s">
        <v>162</v>
      </c>
      <c r="C9" s="113">
        <v>3.19281</v>
      </c>
      <c r="D9" s="107">
        <v>2.54411051430148</v>
      </c>
    </row>
    <row r="10" ht="21" customHeight="true" spans="1:4">
      <c r="A10" s="170" t="s">
        <v>304</v>
      </c>
      <c r="B10" s="102" t="s">
        <v>162</v>
      </c>
      <c r="C10" s="112">
        <v>2.85021</v>
      </c>
      <c r="D10" s="110">
        <v>2.92711117355458</v>
      </c>
    </row>
    <row r="11" ht="21" customHeight="true" spans="1:4">
      <c r="A11" s="127" t="s">
        <v>305</v>
      </c>
      <c r="B11" s="270" t="s">
        <v>162</v>
      </c>
      <c r="C11" s="271">
        <v>0.3426</v>
      </c>
      <c r="D11" s="272">
        <v>-0.535029219794847</v>
      </c>
    </row>
    <row r="12" ht="21" customHeight="true" spans="1:4">
      <c r="A12" s="170" t="s">
        <v>307</v>
      </c>
      <c r="B12" s="102" t="s">
        <v>308</v>
      </c>
      <c r="C12" s="273">
        <v>595.6</v>
      </c>
      <c r="D12" s="274">
        <v>16.2758916892802</v>
      </c>
    </row>
    <row r="13" ht="21" customHeight="true" spans="1:4">
      <c r="A13" s="176" t="s">
        <v>304</v>
      </c>
      <c r="B13" s="275" t="s">
        <v>308</v>
      </c>
      <c r="C13" s="271">
        <v>549.8</v>
      </c>
      <c r="D13" s="272">
        <v>8.89932061718857</v>
      </c>
    </row>
    <row r="14" ht="21" customHeight="true" spans="1:4">
      <c r="A14" s="170" t="s">
        <v>305</v>
      </c>
      <c r="B14" s="102" t="s">
        <v>308</v>
      </c>
      <c r="C14" s="273">
        <v>45.8</v>
      </c>
      <c r="D14" s="274">
        <v>522.282608695652</v>
      </c>
    </row>
    <row r="15" ht="21" customHeight="true" spans="1:4">
      <c r="A15" s="127" t="s">
        <v>309</v>
      </c>
      <c r="B15" s="270" t="s">
        <v>310</v>
      </c>
      <c r="C15" s="271">
        <v>3.38173</v>
      </c>
      <c r="D15" s="272">
        <v>31.6798188264998</v>
      </c>
    </row>
    <row r="16" ht="21" customHeight="true" spans="1:4">
      <c r="A16" s="170" t="s">
        <v>304</v>
      </c>
      <c r="B16" s="102" t="s">
        <v>310</v>
      </c>
      <c r="C16" s="273">
        <v>3.35703</v>
      </c>
      <c r="D16" s="274">
        <v>31.3100218730736</v>
      </c>
    </row>
    <row r="17" ht="21" customHeight="true" spans="1:4">
      <c r="A17" s="127" t="s">
        <v>305</v>
      </c>
      <c r="B17" s="270" t="s">
        <v>310</v>
      </c>
      <c r="C17" s="271">
        <v>0.0247</v>
      </c>
      <c r="D17" s="272">
        <v>113.335636552082</v>
      </c>
    </row>
    <row r="18" ht="21" customHeight="true" spans="1:4">
      <c r="A18" s="170" t="s">
        <v>158</v>
      </c>
      <c r="B18" s="102" t="s">
        <v>111</v>
      </c>
      <c r="C18" s="276">
        <v>77282.6162660137</v>
      </c>
      <c r="D18" s="12">
        <v>16.1567094885785</v>
      </c>
    </row>
    <row r="19" ht="21" customHeight="true" spans="1:4">
      <c r="A19" s="127" t="s">
        <v>311</v>
      </c>
      <c r="B19" s="270" t="s">
        <v>111</v>
      </c>
      <c r="C19" s="12">
        <v>14819.31106</v>
      </c>
      <c r="D19" s="12">
        <v>9.14268174538071</v>
      </c>
    </row>
    <row r="20" ht="21" customHeight="true" spans="1:4">
      <c r="A20" s="277" t="s">
        <v>312</v>
      </c>
      <c r="B20" s="278" t="s">
        <v>111</v>
      </c>
      <c r="C20" s="12">
        <v>62463.3052060137</v>
      </c>
      <c r="D20" s="12">
        <v>17.9551363004921</v>
      </c>
    </row>
    <row r="21" spans="1:6">
      <c r="A21" s="279"/>
      <c r="B21" s="161"/>
      <c r="C21" s="161"/>
      <c r="D21" s="161"/>
      <c r="F21" s="161"/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H25" sqref="H25"/>
    </sheetView>
  </sheetViews>
  <sheetFormatPr defaultColWidth="9" defaultRowHeight="14" customHeight="true" outlineLevelCol="2"/>
  <cols>
    <col min="1" max="1" width="29.8833333333333" style="1" customWidth="true"/>
    <col min="2" max="2" width="16.8833333333333" style="1" customWidth="true"/>
    <col min="3" max="3" width="12.1166666666667" style="12" customWidth="true"/>
    <col min="4" max="16384" width="9" style="1"/>
  </cols>
  <sheetData>
    <row r="1" customHeight="true" spans="1:3">
      <c r="A1" s="97" t="s">
        <v>122</v>
      </c>
      <c r="B1" s="97"/>
      <c r="C1" s="243"/>
    </row>
    <row r="2" customHeight="true" spans="1:3">
      <c r="A2" s="98"/>
      <c r="B2" s="98"/>
      <c r="C2" s="244"/>
    </row>
    <row r="3" customHeight="true" spans="1:3">
      <c r="A3" s="99" t="s">
        <v>104</v>
      </c>
      <c r="B3" s="245" t="s">
        <v>313</v>
      </c>
      <c r="C3" s="246"/>
    </row>
    <row r="4" customHeight="true" spans="1:3">
      <c r="A4" s="102"/>
      <c r="B4" s="103" t="s">
        <v>314</v>
      </c>
      <c r="C4" s="247" t="s">
        <v>109</v>
      </c>
    </row>
    <row r="5" customHeight="true" spans="1:3">
      <c r="A5" s="248" t="s">
        <v>122</v>
      </c>
      <c r="B5" s="249">
        <v>107856.2</v>
      </c>
      <c r="C5" s="250">
        <v>7.27</v>
      </c>
    </row>
    <row r="6" customHeight="true" spans="1:3">
      <c r="A6" s="251" t="s">
        <v>315</v>
      </c>
      <c r="B6" s="252"/>
      <c r="C6" s="253"/>
    </row>
    <row r="7" customHeight="true" spans="1:3">
      <c r="A7" s="254" t="s">
        <v>316</v>
      </c>
      <c r="B7" s="255">
        <v>5427.4</v>
      </c>
      <c r="C7" s="256">
        <v>-15.2</v>
      </c>
    </row>
    <row r="8" customHeight="true" spans="1:3">
      <c r="A8" s="251" t="s">
        <v>317</v>
      </c>
      <c r="B8" s="257">
        <v>229.9</v>
      </c>
      <c r="C8" s="253">
        <v>58.44</v>
      </c>
    </row>
    <row r="9" customHeight="true" spans="1:3">
      <c r="A9" s="254" t="s">
        <v>318</v>
      </c>
      <c r="B9" s="255">
        <v>0</v>
      </c>
      <c r="C9" s="256" t="s">
        <v>319</v>
      </c>
    </row>
    <row r="10" customHeight="true" spans="1:3">
      <c r="A10" s="251" t="s">
        <v>320</v>
      </c>
      <c r="B10" s="252">
        <v>9175.6</v>
      </c>
      <c r="C10" s="253">
        <v>24.11</v>
      </c>
    </row>
    <row r="11" customHeight="true" spans="1:3">
      <c r="A11" s="254" t="s">
        <v>321</v>
      </c>
      <c r="B11" s="255">
        <v>44692.8</v>
      </c>
      <c r="C11" s="256">
        <v>2.8</v>
      </c>
    </row>
    <row r="12" customHeight="true" spans="1:3">
      <c r="A12" s="251" t="s">
        <v>322</v>
      </c>
      <c r="B12" s="252">
        <v>3921.8</v>
      </c>
      <c r="C12" s="253">
        <v>-4.66</v>
      </c>
    </row>
    <row r="13" customHeight="true" spans="1:3">
      <c r="A13" s="254" t="s">
        <v>323</v>
      </c>
      <c r="B13" s="255">
        <v>314.8</v>
      </c>
      <c r="C13" s="256">
        <v>-14.67</v>
      </c>
    </row>
    <row r="14" customHeight="true" spans="1:3">
      <c r="A14" s="251" t="s">
        <v>324</v>
      </c>
      <c r="B14" s="258">
        <v>1278.1</v>
      </c>
      <c r="C14" s="259">
        <v>-10.07</v>
      </c>
    </row>
    <row r="15" customHeight="true" spans="1:3">
      <c r="A15" s="254" t="s">
        <v>325</v>
      </c>
      <c r="B15" s="255">
        <v>304.5</v>
      </c>
      <c r="C15" s="256">
        <v>123.9</v>
      </c>
    </row>
    <row r="16" customHeight="true" spans="1:3">
      <c r="A16" s="251" t="s">
        <v>326</v>
      </c>
      <c r="B16" s="258">
        <v>16256.5</v>
      </c>
      <c r="C16" s="259">
        <v>19.67</v>
      </c>
    </row>
    <row r="17" customHeight="true" spans="1:3">
      <c r="A17" s="254" t="s">
        <v>327</v>
      </c>
      <c r="B17" s="255">
        <v>348.2</v>
      </c>
      <c r="C17" s="256">
        <v>143.16</v>
      </c>
    </row>
    <row r="18" customHeight="true" spans="1:3">
      <c r="A18" s="251" t="s">
        <v>328</v>
      </c>
      <c r="B18" s="258">
        <v>5775.1</v>
      </c>
      <c r="C18" s="259">
        <v>-3.04</v>
      </c>
    </row>
    <row r="19" customHeight="true" spans="1:3">
      <c r="A19" s="254" t="s">
        <v>329</v>
      </c>
      <c r="B19" s="255">
        <v>1908.9</v>
      </c>
      <c r="C19" s="256">
        <v>-5.61</v>
      </c>
    </row>
    <row r="20" customHeight="true" spans="1:3">
      <c r="A20" s="251" t="s">
        <v>330</v>
      </c>
      <c r="B20" s="258">
        <v>1363.6</v>
      </c>
      <c r="C20" s="259">
        <v>92.76</v>
      </c>
    </row>
    <row r="21" customHeight="true" spans="1:3">
      <c r="A21" s="254" t="s">
        <v>331</v>
      </c>
      <c r="B21" s="255">
        <v>1989.8</v>
      </c>
      <c r="C21" s="256">
        <v>-7.96</v>
      </c>
    </row>
    <row r="22" customHeight="true" spans="1:3">
      <c r="A22" s="251" t="s">
        <v>332</v>
      </c>
      <c r="B22" s="258">
        <v>48.1</v>
      </c>
      <c r="C22" s="259">
        <v>-32.54</v>
      </c>
    </row>
    <row r="23" customHeight="true" spans="1:3">
      <c r="A23" s="254" t="s">
        <v>333</v>
      </c>
      <c r="B23" s="255">
        <v>3960</v>
      </c>
      <c r="C23" s="256">
        <v>21.61</v>
      </c>
    </row>
    <row r="24" customHeight="true" spans="1:3">
      <c r="A24" s="251" t="s">
        <v>334</v>
      </c>
      <c r="B24" s="258">
        <v>357.1</v>
      </c>
      <c r="C24" s="259">
        <v>36.72</v>
      </c>
    </row>
    <row r="25" customHeight="true" spans="1:3">
      <c r="A25" s="254" t="s">
        <v>335</v>
      </c>
      <c r="B25" s="255">
        <v>5578.9</v>
      </c>
      <c r="C25" s="256">
        <v>18.73</v>
      </c>
    </row>
    <row r="26" customHeight="true" spans="1:3">
      <c r="A26" s="251" t="s">
        <v>336</v>
      </c>
      <c r="B26" s="258">
        <v>2871.2</v>
      </c>
      <c r="C26" s="259">
        <v>3.33</v>
      </c>
    </row>
    <row r="27" customHeight="true" spans="1:3">
      <c r="A27" s="254" t="s">
        <v>337</v>
      </c>
      <c r="B27" s="255">
        <v>257.9</v>
      </c>
      <c r="C27" s="256">
        <v>9.88</v>
      </c>
    </row>
    <row r="28" customHeight="true" spans="1:3">
      <c r="A28" s="260" t="s">
        <v>338</v>
      </c>
      <c r="B28" s="252">
        <v>1336.3</v>
      </c>
      <c r="C28" s="253">
        <v>69.8</v>
      </c>
    </row>
    <row r="29" customHeight="true" spans="1:3">
      <c r="A29" s="261" t="s">
        <v>339</v>
      </c>
      <c r="B29" s="262">
        <v>6.5</v>
      </c>
      <c r="C29" s="263">
        <v>54.76</v>
      </c>
    </row>
    <row r="30" customHeight="true" spans="1:3">
      <c r="A30" s="261" t="s">
        <v>340</v>
      </c>
      <c r="B30" s="262">
        <v>453.2</v>
      </c>
      <c r="C30" s="263">
        <v>6.84</v>
      </c>
    </row>
    <row r="31" customHeight="true" spans="1:3">
      <c r="A31" s="264" t="s">
        <v>341</v>
      </c>
      <c r="B31" s="265">
        <v>14493.4</v>
      </c>
      <c r="C31" s="266">
        <v>21.8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0统计3月报卡数据收集整理分工表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2-1</vt:lpstr>
      <vt:lpstr>2-2</vt:lpstr>
      <vt:lpstr>2-3</vt:lpstr>
      <vt:lpstr>2-4</vt:lpstr>
      <vt:lpstr>2-5</vt:lpstr>
      <vt:lpstr>2-6</vt:lpstr>
      <vt:lpstr>2-7 </vt:lpstr>
      <vt:lpstr>2-8</vt:lpstr>
      <vt:lpstr>2-9</vt:lpstr>
      <vt:lpstr>2-10</vt:lpstr>
      <vt:lpstr>2-11</vt:lpstr>
      <vt:lpstr>2-12</vt:lpstr>
      <vt:lpstr>2-13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统计图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文档存本地丢失不负责</cp:lastModifiedBy>
  <dcterms:created xsi:type="dcterms:W3CDTF">2018-06-03T19:28:00Z</dcterms:created>
  <dcterms:modified xsi:type="dcterms:W3CDTF">2023-04-25T15:05:58Z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